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maxxi\OneDrive\Documentos\AÑO 2024\6. RENDICIÓN DE CTAS\5. Documentos Google drive\1. DOCUMENTOS EOD DIGMAT\"/>
    </mc:Choice>
  </mc:AlternateContent>
  <xr:revisionPtr revIDLastSave="0" documentId="13_ncr:1_{0FD3B8DB-8E6C-411B-ACBA-41C98049BCD7}" xr6:coauthVersionLast="47" xr6:coauthVersionMax="47" xr10:uidLastSave="{00000000-0000-0000-0000-000000000000}"/>
  <bookViews>
    <workbookView xWindow="-108" yWindow="-108" windowWidth="23256" windowHeight="12456" tabRatio="307" xr2:uid="{00000000-000D-0000-FFFF-FFFF00000000}"/>
  </bookViews>
  <sheets>
    <sheet name="Hoja1" sheetId="1" r:id="rId1"/>
  </sheets>
  <calcPr calcId="191029"/>
</workbook>
</file>

<file path=xl/calcChain.xml><?xml version="1.0" encoding="utf-8"?>
<calcChain xmlns="http://schemas.openxmlformats.org/spreadsheetml/2006/main">
  <c r="G150" i="1" l="1"/>
  <c r="I171" i="1"/>
  <c r="H171" i="1"/>
  <c r="I170" i="1"/>
  <c r="I169" i="1"/>
  <c r="H169" i="1"/>
  <c r="I168" i="1"/>
  <c r="H168" i="1"/>
  <c r="I167" i="1"/>
  <c r="H165" i="1"/>
  <c r="I164" i="1"/>
  <c r="H164" i="1"/>
  <c r="H163" i="1"/>
  <c r="I162" i="1"/>
  <c r="H162" i="1"/>
  <c r="H161" i="1"/>
  <c r="H160" i="1"/>
  <c r="H159" i="1"/>
  <c r="I158" i="1"/>
  <c r="H158" i="1"/>
  <c r="I157" i="1"/>
  <c r="H157" i="1"/>
  <c r="I155" i="1"/>
  <c r="H155" i="1"/>
  <c r="I146" i="1"/>
  <c r="S145" i="1"/>
  <c r="H142" i="1"/>
  <c r="H140" i="1"/>
  <c r="H146" i="1" s="1"/>
  <c r="H136" i="1"/>
  <c r="H135" i="1"/>
  <c r="H134" i="1"/>
  <c r="H133" i="1"/>
  <c r="H132" i="1"/>
  <c r="H131" i="1"/>
  <c r="C150" i="1" l="1"/>
</calcChain>
</file>

<file path=xl/sharedStrings.xml><?xml version="1.0" encoding="utf-8"?>
<sst xmlns="http://schemas.openxmlformats.org/spreadsheetml/2006/main" count="462" uniqueCount="320">
  <si>
    <t>FORMULARIO DE RENDICIÓN DE CUENTAS</t>
  </si>
  <si>
    <t>FUNCIONES DEL ESTADO</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</si>
  <si>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</si>
  <si>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</si>
  <si>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</si>
  <si>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</si>
  <si>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</si>
  <si>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</si>
  <si>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</si>
  <si>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</si>
  <si>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</si>
  <si>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</si>
  <si>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</si>
  <si>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</si>
  <si>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</si>
  <si>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</si>
  <si>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</si>
  <si>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</si>
  <si>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</si>
  <si>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</si>
  <si>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</si>
  <si>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</si>
  <si>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</si>
  <si>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</si>
  <si>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</si>
  <si>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</si>
  <si>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</si>
  <si>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</si>
  <si>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</si>
  <si>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</si>
  <si>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</si>
  <si>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</si>
  <si>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</si>
  <si>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</si>
  <si>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</si>
  <si>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</si>
  <si>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</si>
  <si>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</si>
  <si>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</si>
  <si>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</si>
  <si>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</si>
  <si>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</si>
  <si>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</si>
  <si>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</si>
  <si>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</si>
  <si>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</si>
  <si>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</si>
  <si>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</si>
  <si>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</si>
  <si>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</si>
  <si>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</si>
  <si>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</si>
  <si>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</si>
  <si>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</si>
  <si>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</si>
  <si>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</si>
  <si>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</si>
  <si>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</si>
  <si>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</si>
  <si>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</si>
  <si>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</si>
  <si>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</si>
  <si>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</si>
  <si>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</si>
  <si>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</si>
  <si>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</si>
  <si>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</si>
  <si>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</si>
  <si>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</si>
  <si>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</si>
  <si>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</si>
  <si>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</si>
  <si>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</si>
  <si>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</si>
  <si>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</si>
  <si>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</si>
  <si>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</si>
  <si>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</si>
  <si>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</si>
  <si>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</si>
  <si>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</si>
  <si>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</si>
  <si>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</si>
  <si>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</si>
  <si>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</si>
  <si>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</si>
  <si>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</si>
  <si>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</si>
  <si>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</si>
  <si>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</si>
  <si>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</si>
  <si>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</si>
  <si>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</si>
  <si>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</si>
  <si>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</si>
  <si>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</si>
  <si>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</si>
  <si>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</si>
  <si>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</si>
  <si>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</si>
  <si>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</si>
  <si>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</si>
  <si>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</si>
  <si>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</si>
  <si>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</si>
  <si>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</si>
  <si>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</si>
  <si>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</si>
  <si>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</si>
  <si>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</si>
  <si>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</si>
  <si>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</si>
  <si>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</si>
  <si>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</si>
  <si>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</si>
  <si>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</si>
  <si>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</si>
  <si>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</si>
  <si>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</si>
  <si>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</si>
  <si>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</si>
  <si>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</si>
  <si>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</si>
  <si>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</si>
  <si>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</si>
  <si>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</si>
  <si>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</si>
  <si>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</si>
  <si>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</si>
  <si>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</si>
  <si>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</si>
  <si>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</si>
  <si>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</si>
  <si>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</si>
  <si>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</si>
  <si>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</si>
  <si>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</si>
  <si>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</si>
  <si>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</si>
  <si>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</si>
  <si>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</si>
  <si>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</si>
  <si>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</si>
  <si>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</si>
  <si>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</si>
  <si>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</si>
  <si>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</si>
  <si>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</si>
  <si>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</si>
  <si>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</si>
  <si>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TIPO</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</si>
  <si>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</si>
  <si>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</si>
  <si>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</si>
  <si>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</si>
  <si>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</si>
  <si>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</si>
  <si>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</si>
  <si>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</si>
  <si>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</si>
  <si>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</si>
  <si>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</si>
  <si>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</si>
  <si>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</si>
  <si>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</si>
  <si>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</si>
  <si>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</si>
  <si>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</si>
  <si>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</si>
  <si>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</si>
  <si>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</si>
  <si>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</si>
  <si>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</si>
  <si>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</si>
  <si>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</si>
  <si>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</si>
  <si>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</si>
  <si>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</si>
  <si>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</si>
  <si>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</si>
  <si>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</si>
  <si>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</si>
  <si>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</si>
  <si>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</si>
  <si>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</si>
  <si>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</si>
  <si>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</si>
  <si>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</si>
  <si>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ARMADA DEL ECUADOR</t>
  </si>
  <si>
    <t xml:space="preserve">FUNCIÓN EJECUTIVA- MINISTERIO DE DEFENSA </t>
  </si>
  <si>
    <t>MINISTERIOS COORDINADORES </t>
  </si>
  <si>
    <t>Entidad Operativa Desconcentrada - EOD</t>
  </si>
  <si>
    <t>GUAYAS</t>
  </si>
  <si>
    <t>GUAYAQUIL</t>
  </si>
  <si>
    <t>XIMENA</t>
  </si>
  <si>
    <t>AV 25 DE JULIO VIA PUERTO MARITIMO BASE NAVAL SUR</t>
  </si>
  <si>
    <t>digmat@armada.mil.ec</t>
  </si>
  <si>
    <t>04-2484932</t>
  </si>
  <si>
    <t>https://www.armada.mil.ec/rendicion</t>
  </si>
  <si>
    <t>DIRECTOR GENERAL DEL MATERIAL</t>
  </si>
  <si>
    <t>JEFE DE LA UNIDAD PLANIFICACIÓN Y DESARROLLO</t>
  </si>
  <si>
    <t>CPNV-EMC CEDEÑO CEDEÑO FIRMO ROLANDO</t>
  </si>
  <si>
    <t>CPNV-CSM  MANZANO SORIA EDISSON XAVIER</t>
  </si>
  <si>
    <t>SERVIDOR PÚBLICO ING. RONQUILLO HINOJOSA CAROLINA PAOLA</t>
  </si>
  <si>
    <t>ANALISTA DE PLANIFICACIÓN ESTRATEGICA MILITAR</t>
  </si>
  <si>
    <t>PROVINCIAL</t>
  </si>
  <si>
    <t>NO APLICA</t>
  </si>
  <si>
    <t>PROVINCIA DE GUAYAS</t>
  </si>
  <si>
    <t>NO</t>
  </si>
  <si>
    <t>SI</t>
  </si>
  <si>
    <t>ACTA DE APROBACIÓN DE INFORME EN CADA EOD</t>
  </si>
  <si>
    <t>UNA VEZ CONCLUIDAS LAS FASES ANTERIORES, Y RECIBIDA LA INFORMACIÓN POR PARTE DEL MIDENA, SE ENVIAR AL CPCCS-T EN EL SISTEMA VIRTUAL</t>
  </si>
  <si>
    <t>https://www.compraspublicas.gob.ec/ProcesoContratacion/app/webroot/compras/</t>
  </si>
  <si>
    <t>ÍNFIMA CUANTÍA</t>
  </si>
  <si>
    <t>LICITACIÓN OBRA</t>
  </si>
  <si>
    <t>LICITACIÓN SEGUROS</t>
  </si>
  <si>
    <t>SUBASTA INVERSA ELECTRÓNICA</t>
  </si>
  <si>
    <t>PROCESOS DE DECLARATORIA DE EMERGENCIA</t>
  </si>
  <si>
    <t>CONCURSO PÚBLICO</t>
  </si>
  <si>
    <t>CONTRATACIÓN DIRECTA</t>
  </si>
  <si>
    <t>MENOR CUANTÍA BIENES Y SERVICIOS</t>
  </si>
  <si>
    <t>LISTA CORTA</t>
  </si>
  <si>
    <t>TERMINACIÓN UNILATERAL</t>
  </si>
  <si>
    <t>CONSULTORÍA</t>
  </si>
  <si>
    <t>RÉGIMEN ESPECIAL</t>
  </si>
  <si>
    <t>CATÁLOGO ELECTRÓNICO</t>
  </si>
  <si>
    <t>COTIZACIÓN OBRA</t>
  </si>
  <si>
    <t>COTIZACIÓN SERVICIOS</t>
  </si>
  <si>
    <t>MENOR CUANTÍA OBRAS</t>
  </si>
  <si>
    <t>TOTAL</t>
  </si>
  <si>
    <t>REMATE</t>
  </si>
  <si>
    <t>INCREMENTAR LA EFICIENCIA DEL SISTEMA DE SOSTENIMIENTO LOGÍSTICO NAVAL /  PROGRAMA 57. ALISTAMIENTO OPERACIONAL DE LAS FUERZAS ARMADAS ACTIVIDAD 2: MANTENIMIENTO DE INFRAESTRUCTURA, PLATAFORMAS Y EQUIPOS MILITARES SUBACTIVIDAD 1: MANTENIMIENTO DE INFRAESTRUCTURA MILITAR</t>
  </si>
  <si>
    <t>INCREMENTAR LA EFICIENCIA DEL SISTEMA DE SOSTENIMIENTO LOGÍSTICO NAVAL /  PROGRAMA 1: ADMINISTRACIÓN CENTRAL   ACTIVIDAD 1: GESTIÓN INSTITUCIONAL  SUBACTIVIDAD 3: APOYO A LA GESTIÓN INSTITUCIONAL DE LAS UNIDADES ADMINISTRATIVAS</t>
  </si>
  <si>
    <t>PARA EL DESARROLLO DE MANTENIMIENTOS DE VEHÍCULOS, UNIDADES A FLOTE Y AERONAVES, EN EL NIVEL I Y EN EL NIVEL II ASIGNADOS A LAS UNIDADES.</t>
  </si>
  <si>
    <t>SOLVENTAR EL NORMAL FUNCIONAMIENTO DE SUS DEPENDENCIAS EN EL CUMPLIMIENTO DE SUS TAREAS Y FUNCIONES.</t>
  </si>
  <si>
    <t>PARA EL MANTENIMIENTO DE LA INFRAESTRUCTURA DE SOPORTE LOGÍSTICO DEL SISTEMA DE BASES Y ESTACIONES.</t>
  </si>
  <si>
    <t>INCREMENTAR LA EFICIENCIA DEL SISTEMA DE SOSTENIMIENTO LOGÍSTICO NAVAL/ PROGRAMA 57. ALISTAMIENTO OPERACIONAL DE LAS FUERZAS ARMADAS ACTIVIDAD 2: MANTENIMIENTO DE INFRAESTRUCTURA, PLATAFORMAS Y EQUIPOS MILITARES SUB ACTIVIADES: 2 MANTENIMIENTO MEDIOS TERRESTRES, NAVALES Y AÉREOS</t>
  </si>
  <si>
    <t>PARA LA REALIZACIÓN DE PROYECTOS DE INVESTIGACIÓN, DESARROLLO E INNOVACIÓN QUE PERMITAN SOLUCIONAR PROBLEMAS OPERATIVOS Y TÉCNICOS DEL MATERIAL.</t>
  </si>
  <si>
    <t xml:space="preserve">PARA LAS ACCIONES DE INSPECCIÓN DE GESTIÓN AMBIENTAL, SEGURIDAD Y SALUD OCUPACIONAL </t>
  </si>
  <si>
    <t xml:space="preserve">INCREMENTAR LA EFICIENCIA DEL SISTEMA DE SOSTENIMIENTO LOGÍSTICO NAVAL / PROGRAMA 1:  ADMINISTRACIÓN CENTRAL; ACTIVIDAD 1: GESTIÓN INSTITUCIONAL; SUBACTIVIDAD 5: IMPLEMENTACIÓN DE HERRAMIENTAS DE GESTIÓN </t>
  </si>
  <si>
    <t>PARA EL DESARROLLO DEL SISTEMA ERP INSTITUCIONAL, LICENCIAS Y PAQUETES INFORMÁTICOS.</t>
  </si>
  <si>
    <t>PORCENTAJE DE DISPONIBILIDAD DE MEDIOS-&gt;NÚMERO DE MEDIOS OPERABLES / NÚMERO EXISTENTES *100</t>
  </si>
  <si>
    <t>PORCENTAJE DE INFRAESTRUCTURA DE VIVIENDA QUE REQUIERE MANTENIMIENTO-&gt;NÚMERO DE INFRAESTRUCTURA QUE REQUIERE MANTENIMIENTO / NÚMERO DE INFRAESTRUCTURA EXISTENTE *100</t>
  </si>
  <si>
    <t>PORCENTAJE DE CUMPLIMIENTO DE ACCIONES-&gt;NÚMERO DE ACCIONES EJECUTADAS/NÚMERO DE ACCIONES PLANIFICADAS * 100</t>
  </si>
  <si>
    <t>PORCENTAJE DE CUMPLIMIENTO DE INVESTIGACIÓN E INGENIOS TECNOLÓGICOS-&gt;NÚMERO DE PROYECTOS O INVESTIGACIONES DESARROLLADAS / NÚMERO DE PROYECTOS O INVESTIGACIONES PLANIFICADOS *100</t>
  </si>
  <si>
    <t>PORCENTAJE DE CUMPLIMIENTO DE ACCIONES-&gt;NÚMERO DE ACCIONES EJECUTADAS / NÚMERO DE ACCIONES PLANIFICADAS *100</t>
  </si>
  <si>
    <t>INCREMENTAR LA EFICIENCIA DEL SISTEMA DE SOSTENIMIENTO LOGÍSTICO NAVAL / PRORAMA 1: ADMINISTRACION CENTRAL.1.GESTIÓN INSTITUCIONAL.4.SISTEMA INTEGRADO DE SEGURIDAD</t>
  </si>
  <si>
    <t>ALCANZAR EN UN 75% LA DISPONIBILIDAD DE MANTENIMIENTOS DE VEHÍCULOS, UNIDADES A FLOTE Y AERONAVES.</t>
  </si>
  <si>
    <t>ALCANZAR EN UN 100%  DE METAS SOLVENTAR EL NORMAL FUNCIONAMIENTO DE SUS DEPENDENCIAS EN EL CUMPLIMIENTO DE SUS TAREAS Y FUNCIONES.</t>
  </si>
  <si>
    <t>ALCANZAR EN UN 81%   LA REALIZACIÓN DE PROYECTOS DE INVESTIGACIÓN, DESARROLLO E INNOVACIÓN.</t>
  </si>
  <si>
    <t>ALCANZAR EN UN 100%  DE METAS PARA EL MANTENIMIENTO DE LA INFRAESTRUCTURA DE SOPORTE LOGÍSTICO.</t>
  </si>
  <si>
    <t xml:space="preserve">ALCANZAR EN UN 100%  ACCIONES EJECUTADAS DE GESTIÓN AMBIENTAL, SEGURIDAD Y SALUD OCUPACIONAL </t>
  </si>
  <si>
    <t>ALCANZAR EN UN 152%  ACCIONES EJECUTADAS DE GESTIÓN DE DESARROLLO DEL SISTEMA ERP INSTITUCIONAL, LICENCIAS Y PAQUETES INFORMÁTICOS.</t>
  </si>
  <si>
    <t>FUNCIONAMIENTO DE SUS DEPENDENCIAS EN EL CUMPLIMIENTO DE SUS TAREAS Y FUNCIONES.</t>
  </si>
  <si>
    <t>PROYECTOS DE INVESTIGACIÓN, DESARROLLO E INNOVACIÓN QUE PERMITAN SOLUCIONAR PROBLEMAS OPERATIVOS Y TÉCNICOS DEL MATERIAL.</t>
  </si>
  <si>
    <t xml:space="preserve">ACCIONES DE INSPECCIÓN DE GESTIÓN AMBIENTAL, SEGURIDAD Y SALUD OCUPACIONAL </t>
  </si>
  <si>
    <t>DESARROLLO DEL SISTEMA ERP INSTITUCIONAL, LICENCIAS Y PAQUETES INFORMÁTICOS.</t>
  </si>
  <si>
    <t>MANTENIMIENTO DE LA INFRAESTRUCTURA DE SOPORTE LOGÍSTICO DEL SISTEMA DE BASES Y ESTACIONES.</t>
  </si>
  <si>
    <t>ADMINISTRACION CENTRAL</t>
  </si>
  <si>
    <t>PROTECCION Y VIGILANCIA DEL TERRITORIO ECUATORIANO</t>
  </si>
  <si>
    <t xml:space="preserve"> ALISTAMIENTO OPERACIONAL DE LAS FUERZAS ARMADAS</t>
  </si>
  <si>
    <t>INVESTIGACION DESARROLLO  INNOVACION Y/O TRANSFERENCIA TECNOLOGICA</t>
  </si>
  <si>
    <t xml:space="preserve"> FORTALECIMIENTO DE LAS CAPACIDADES ESTRATEGICA</t>
  </si>
  <si>
    <t xml:space="preserve"> SEGURIDAD INTEGRAL</t>
  </si>
  <si>
    <t xml:space="preserve"> https://www.defensa.gob.ec/rendicion-de-cuentas/</t>
  </si>
  <si>
    <t>CHATARRIZACION DE BIENES</t>
  </si>
  <si>
    <t xml:space="preserve">CHATARRIZACIÓN </t>
  </si>
  <si>
    <t>03 PROCESOS DE CHATARRIZACIÓN</t>
  </si>
  <si>
    <t>REMATE DE BIENES</t>
  </si>
  <si>
    <t>06 LOTES DE VEHICULOS TOTAL 47 VEHICULOS</t>
  </si>
  <si>
    <t>IMPORTACIONES</t>
  </si>
  <si>
    <t>MANTENIMIENTOS DE VEHÍCULOS, UNIDADES A FLOTE Y AERONAVES, EN EL  NIVEL II Y III ASIGNADOS A LAS UNIDADES NAVALES</t>
  </si>
  <si>
    <t xml:space="preserve">INCREMENTAR LA EFICIENCIA DEL SISTEMA DE SOSTENIMIENTO LOGÍSTICO NAVAL / PROGRAMA  86. INVESTIGACIÓN, DESARROLLO, INNOVACIÓN Y TRANSFERENCIA TECNOLÓGICA; ACTIVIDAD 1: INVESTIGACIÓN ESTUDIOS PARA LA DEFENSA; SUBACTIVIDAD: 1 INVESTIGACIÓN Y ESTUDIOS EN EL ÁMBITO TERRESTRE, NAVAL Y AÉREO </t>
  </si>
  <si>
    <t>21 DE FEBRERO DE 2024</t>
  </si>
  <si>
    <t>FUNCIÓN BÁSICA</t>
  </si>
  <si>
    <t>OBJETIVOS ESTRATÉGICOS</t>
  </si>
  <si>
    <r>
      <rPr>
        <b/>
        <sz val="7"/>
        <rFont val="Arial"/>
        <family val="2"/>
      </rPr>
      <t>FUNCIONES:</t>
    </r>
    <r>
      <rPr>
        <sz val="7"/>
        <rFont val="Arial"/>
        <family val="2"/>
      </rPr>
      <t xml:space="preserve">  Gestionar la logística de la Armada, mediante el abastecimiento, mantenimiento, transporte e infraestructura; a fin de contribuir al direccionamiento estratégico, al desarrollo de las capacidades marítimas, la seguridad de los espacios acuáticos y el apoyo al desarrollo marítimo nacional.</t>
    </r>
  </si>
  <si>
    <r>
      <rPr>
        <b/>
        <sz val="7"/>
        <rFont val="Arial"/>
        <family val="2"/>
      </rPr>
      <t xml:space="preserve">OBJETIVO: </t>
    </r>
    <r>
      <rPr>
        <sz val="7"/>
        <rFont val="Arial"/>
        <family val="2"/>
      </rPr>
      <t xml:space="preserve"> OBJETIVO INSTITUCIONAL 13. "INCREMENTAR LA EFECTIVIDAD DEL SISTEMA DE SOSTENIMIENTO LOGÍSTICO".
Estrategia 13.1: Modernizando los sistemas de gestión de los servicios logísticos. 
Estrategia 13.2: Optimizando el sistema de bases y estaciones navales. </t>
    </r>
  </si>
  <si>
    <t>NACIONAL</t>
  </si>
  <si>
    <t>Políticas alineadas con la Agenda Nacional para la Igualdad de Derechos de Pueblos y  Nacionalidades. Implementación / mantenimiento de políticas interculturales mediante la inclusión de etnias en las escuelas de formación de Oficiales y tropa de Fuerzas Armadas.</t>
  </si>
  <si>
    <t>La Escuela de Operaciones Especiales en Selva ESIWIAS continua  recibiendo desde el 2008, jóvenes de todas las etnias amazónicas
para formarlos como soldados del Ejército Ecuatoriano especializados en selva. 
Anualmente ingresan un número aproximado de 40 aspirantes.</t>
  </si>
  <si>
    <t>Se incrementó la inclusión laboral de personas
pertenecientes a pueblos y nacionalidades históricamente excluidas en Fuerzas Armadas.</t>
  </si>
  <si>
    <t>Constitución de la República del Ecuador. Art. 35.- Las mujeres embarazadas, personas con discapacidad, quienes adolezcan de enfermedades catastróficas o de alta complejidad, recibirán atención prioritaria y especializada en los ámbitos público y privado.</t>
  </si>
  <si>
    <t>Durante el 2023, se ejecutaron 34 cursos de Derecho Internacional Humanitario, 128 talleres de formación para instructores en uso legítimo de la fuerza y 43 cursos de actualización en derecho internacional humanitario, fuerza pública y derechos humanos dirigidos al personal militar y civil, con especial atención al personal discapacitado.</t>
  </si>
  <si>
    <t>Las personas con discapacidad y sus familias recibieron asesoría, sensibilización, y orientación a casos de amenaza y/o violación de derechos y medidas de acción afirmativa para que las instituciones competentes protejan y garanticen el derecho propio de su situación particular.</t>
  </si>
  <si>
    <t>Implementación de Protocolo de prevención y atención de casos de discriminación, acoso laboral a servidores y trabajadores civiles y militares y/o toda forma de violencia contra la mujer en las Fuerzas Armadas.</t>
  </si>
  <si>
    <t>Implementación de procedimientos para receptar e identificar oportunamente denuncias en la Institución.</t>
  </si>
  <si>
    <t>Se fomentó una cultura de prevención de discriminación, acoso laboral y toda forma de violencia contra la mujer en todas las áreas institucionales previniendo la violencia de
género. Estas medidas contribuyeron a impulsar la inclusión y la transversalización del enfoque de género al interior del sector Defensa.</t>
  </si>
  <si>
    <t>S/N</t>
  </si>
  <si>
    <t>ACTA DE CONFORMACION DEL EQUIPO DE RENDICION DE CUENTAS ELABORADOS POR EODS</t>
  </si>
  <si>
    <t>INSTRUCTIVO COGMAR-PGE-002-2023-O; 11/abr/2022</t>
  </si>
  <si>
    <t>EVALUACION INSTITUCIONAL -DIRPGE</t>
  </si>
  <si>
    <t>FORMULARIO DE INFORME DE RENDICION DE CUENTAS ELABORADOR POR LAS EOD'S</t>
  </si>
  <si>
    <t>https://www.defensa.gob.ec/wp- content/uploads/downloads/2024/04/formulario- preliminar_de_rendicion_de_cuentas_2023-UDAF-28MAR23.pdf</t>
  </si>
  <si>
    <t>INFORME DE RENDICION DE CUENTAS ELABORADO POR EODS GENERADO POR LAS EODS EN LA PAGINA WEB DEL CPCCS</t>
  </si>
  <si>
    <t>https://www.defensa.gob.ec/wp-content/uploads/downloads/2024/03/MDN- SUP-2024-0204-OF-1.pdf</t>
  </si>
  <si>
    <t>https://www.defensa.gob.ec/wp-content/uploads/downloads/2024/04/MDN- MDN-2024-0807-OF-Difusion-informe-de-rendicion-cuentas.pdf</t>
  </si>
  <si>
    <t>Se elaboró el informe narrativo y el video institucional para realizar la
difusión del informe de rendición de cuentas del Ministerio de Defensa
Nacional.</t>
  </si>
  <si>
    <t>https://www.youtube.com/watch?v=Z_dRNVE7Z38 &lt;br&gt;
https://www.defensa.gob.ec/wpcontent/
uploads/downloads/2024/03/Informe-rendicion-cuentas-2023-2024-
26-marzo.pdf</t>
  </si>
  <si>
    <t>Se publicó la invitación al evento de deliberación pública mediante la
página web del Ministerio de Defensa Nacional.</t>
  </si>
  <si>
    <t>https://www.defensa.gob.ec/wpcontent/
uploads/downloads/2024/03/Invitacion-de-Rendicion-de-Cuenta-
2023-1.pdf</t>
  </si>
  <si>
    <t>El evento se llevó a cabo el 28 de marzo del 2024 en el auditorio del
Instituto Geográfico Militar, con la asistencia de autoridades y público
en general.</t>
  </si>
  <si>
    <t>https://www.youtube.com/watch?v=Z_dRNVE7Z38</t>
  </si>
  <si>
    <t>De acuerdo al boletín de prensa 331 del CPCCS, el plazo para rendir
cuentas a la ciudadanía era el mes de abril del 2024. Sin embargo, en
base al memorando CPCCS-SNRC-2024-0066-M del 25 de marzo del
2024, el plazo fue extendido al mes de junio del 2024.</t>
  </si>
  <si>
    <t>http://blogs.cpccs.gob.ec/biblioteca/DocumentosCPCCS/Comunicacion/2024/02/resolucion_no_cpccs_ple_sg_007_o_2024_0054.pdf &lt;br&gt;</t>
  </si>
  <si>
    <t>Desde el 26 de febrero fue habilitado el correo institucional
rendicioncuentas@midena.gob.ec para recibir los aportes ciudadanos.
Este correo fue publicado en la página Web del Ministerio de Defensa
Nacional y difundido al interior de la institución mediante Oficio Nro.
MDN-MDN-2024-0807-OF</t>
  </si>
  <si>
    <t>https://www.defensa.gob.ec/wpcontent/uploads/downloads/2024/04/Compromisos-para-el-2024-VFS-15042024.pdf</t>
  </si>
  <si>
    <t>https://www.defensa.gob.ec/wp- content/uploads/downloads/2024/04/formulario- preliminar_de_rendicion_de_cuentas_2023-UDAF-28MAR23.pdf &lt;br&gt; https://www.defensa.gob.ec/wp- content/uploads/downloads/2024/04/Compromisos-para-el-2024-VFS- 15042024.pdf</t>
  </si>
  <si>
    <t>No se registraron aportes ciudadanos mediante el correo institucional redicioncuentas@midena.gob.ec</t>
  </si>
  <si>
    <t xml:space="preserve">                                      1                                2                                                            </t>
  </si>
  <si>
    <t xml:space="preserve">a. ¿Qué coordinaciones o acuerdos existen con los países vecinos en temas
de seguridad y defensa nacional?
</t>
  </si>
  <si>
    <t xml:space="preserve"> 76-100</t>
  </si>
  <si>
    <t>Con la República de Colombia se firmaron 6 compromisos para fortalecer la cooperación bilateral en seguridad y defensa, en los ámbitos de: capacitación en tiro, asalto aéreo, desminado humanitario, antidrogas, combate urbano; intercambio de información sobre amenazas y riesgos en la frontera común; y operaciones combinadas para neutralizar la amenaza del narcotráfico y delitos conexos. Con la República del Perú se firmaron 2 compromisos para la cooperación en defensa, en los ámbitos de: intercambio de información e inteligencia contra el narcotráfico y operaciones binacionales coordinadas en la zona fronteriza.
Se ejecutaron 6 ejercicios multinacionales de defensa y seguridad enfocados en la prevención de desastres en escenarios reales.</t>
  </si>
  <si>
    <t>https://www.defensa.gob.ec/wpcontent/
uploads/downloads/2024/03/Reporte-decumplimiento-
mecanismos-vecinales_-signed.pdf</t>
  </si>
  <si>
    <t>b. ¿Cuál es la evaluación de la política de género en las Fuerzas Armadas?</t>
  </si>
  <si>
    <t>51-75</t>
  </si>
  <si>
    <t>Las políticas públicas relacionadas a Derechos Humanos y Derecho Internacional Humanitario fueron implementadas mediante cursos virtuales de Derechos Humanos, talleres de formación para instructores en uso legítimo de la fuerza, cursos de actualización en derecho internacional humanitario y derechos humanos. Las políticas de género se implementaron a través de la realización de 707 cursos de igualdad de género y derechos humanos y 45 cursos de derechos humanos de las personas en situación de movilidad humana. En lo referente a las políticas de interculturalidad, las Fuerzas Armadas reciben de manera anual aspirantes a las escuelas de formación de oficiales y tropa y específicamente se cuenta con la Escuela de Soldados Iwias (ESWIAS) para acoger personal de etnias amazónicas, aplicando una política de cero tolerancia a la discriminación. Así mismo, en las escuelas de formación de oficiales y tropa existe una política de cero discriminación, lo cual permite que todo joven ecuatoriano que cumpla con los requisitos exigidos pueda optar por la carrera de las armas.</t>
  </si>
  <si>
    <t>https://www.defensa.gob.ec/wpcontent/
uploads/downloads/2024/03/Informe-finalde-
evaluacion.pdf</t>
  </si>
  <si>
    <t>https://www.defensa.gob.ec/sintes is-noticiosa/</t>
  </si>
  <si>
    <t>https://www.defensa.gob.ec/wp-content/uploads/downloads/2024/03/rendicion-cuentas-2023.pdf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</si>
</sst>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30">
    <font>
      <sz val="11"/>
      <color theme="1"/>
      <name val="Calibri"/>
      <charset val="134"/>
      <scheme val="minor"/>
    </font>
    <font>
      <sz val="11"/>
      <color theme="1"/>
      <name val="Arial"/>
      <family val="2"/>
    </font>
    <font>
      <b/>
      <sz val="11"/>
      <color theme="1"/>
      <name val="Arial"/>
      <family val="2"/>
    </font>
    <font>
      <sz val="9"/>
      <color rgb="FF000000"/>
      <name val="Arial"/>
      <family val="2"/>
    </font>
    <font>
      <b/>
      <sz val="10"/>
      <color rgb="FFFFFFFF"/>
      <name val="Arial"/>
      <family val="2"/>
    </font>
    <font>
      <sz val="7"/>
      <color rgb="FF000000"/>
      <name val="Arial"/>
      <family val="2"/>
    </font>
    <font>
      <sz val="7"/>
      <color rgb="FF808080"/>
      <name val="Arial"/>
      <family val="2"/>
    </font>
    <font>
      <sz val="8"/>
      <color theme="1"/>
      <name val="Arial"/>
      <family val="2"/>
    </font>
    <font>
      <b/>
      <sz val="8"/>
      <color theme="1"/>
      <name val="Arial"/>
      <family val="2"/>
    </font>
    <font>
      <sz val="8"/>
      <color rgb="FFFFFFFF"/>
      <name val="Arial"/>
      <family val="2"/>
    </font>
    <font>
      <sz val="7"/>
      <color rgb="FFFFFFFF"/>
      <name val="Arial"/>
      <family val="2"/>
    </font>
    <font>
      <sz val="5"/>
      <color rgb="FF808080"/>
      <name val="Arial"/>
      <family val="2"/>
    </font>
    <font>
      <sz val="6"/>
      <color rgb="FF000000"/>
      <name val="Arial"/>
      <family val="2"/>
    </font>
    <font>
      <sz val="6"/>
      <color rgb="FFFFFFFF"/>
      <name val="Arial"/>
      <family val="2"/>
    </font>
    <font>
      <sz val="6"/>
      <color rgb="FF808080"/>
      <name val="Arial"/>
      <family val="2"/>
    </font>
    <font>
      <sz val="6.5"/>
      <color rgb="FF000000"/>
      <name val="Arial"/>
      <family val="2"/>
    </font>
    <font>
      <sz val="11"/>
      <color theme="1"/>
      <name val="Calibri"/>
      <family val="2"/>
      <scheme val="minor"/>
    </font>
    <font>
      <u/>
      <sz val="11"/>
      <color theme="10"/>
      <name val="Calibri"/>
      <family val="2"/>
      <scheme val="minor"/>
    </font>
    <font>
      <sz val="7"/>
      <color theme="1"/>
      <name val="Arial"/>
      <family val="2"/>
    </font>
    <font>
      <sz val="5"/>
      <name val="Arial"/>
      <family val="2"/>
    </font>
    <font>
      <sz val="6"/>
      <name val="Arial"/>
      <family val="2"/>
    </font>
    <font>
      <sz val="11"/>
      <name val="Arial"/>
      <family val="2"/>
    </font>
    <font>
      <sz val="7"/>
      <name val="Arial"/>
      <family val="2"/>
    </font>
    <font>
      <b/>
      <sz val="7"/>
      <name val="Arial"/>
      <family val="2"/>
    </font>
    <font>
      <sz val="6"/>
      <color theme="1"/>
      <name val="Arial"/>
      <family val="2"/>
    </font>
    <font>
      <b/>
      <sz val="5"/>
      <name val="Arial"/>
      <family val="2"/>
    </font>
    <font>
      <b/>
      <sz val="6"/>
      <name val="Arial"/>
      <family val="2"/>
    </font>
    <font>
      <b/>
      <sz val="11"/>
      <name val="Arial"/>
      <family val="2"/>
    </font>
    <font>
      <u/>
      <sz val="7"/>
      <name val="Arial"/>
      <family val="2"/>
    </font>
    <font>
      <sz val="8"/>
      <name val="Arial"/>
      <family val="2"/>
    </font>
  </fonts>
  <fills count="5">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D2D2D2"/>
      </left>
      <right/>
      <top/>
      <bottom/>
      <diagonal/>
    </border>
  </borders>
  <cellStyleXfs count="4">
    <xf numFmtId="0" fontId="0" fillId="0" borderId="0"/>
    <xf numFmtId="164" fontId="16" fillId="0" borderId="0" applyFont="0" applyFill="0" applyBorder="0" applyAlignment="0" applyProtection="0"/>
    <xf numFmtId="9" fontId="16" fillId="0" borderId="0" applyFont="0" applyFill="0" applyBorder="0" applyAlignment="0" applyProtection="0"/>
    <xf numFmtId="0" fontId="17" fillId="0" borderId="0" applyNumberFormat="0" applyFill="0" applyBorder="0" applyAlignment="0" applyProtection="0"/>
  </cellStyleXfs>
  <cellXfs count="158">
    <xf numFmtId="0" fontId="0" fillId="0" borderId="0" xfId="0"/>
    <xf numFmtId="0" fontId="1" fillId="0" borderId="0" xfId="0" applyFont="1"/>
    <xf numFmtId="0" fontId="5" fillId="0" borderId="2" xfId="0" applyFont="1" applyBorder="1" applyAlignment="1">
      <alignment vertical="center" wrapText="1"/>
    </xf>
    <xf numFmtId="0" fontId="7" fillId="0" borderId="0" xfId="0" applyFont="1" applyAlignment="1">
      <alignment horizontal="left" vertical="center" indent="1"/>
    </xf>
    <xf numFmtId="0" fontId="8" fillId="0" borderId="0" xfId="0" applyFont="1" applyAlignment="1">
      <alignment horizontal="left" vertical="center" indent="1"/>
    </xf>
    <xf numFmtId="0" fontId="9" fillId="2" borderId="2" xfId="0" applyFont="1" applyFill="1" applyBorder="1" applyAlignment="1">
      <alignment horizontal="center" vertical="center" wrapText="1"/>
    </xf>
    <xf numFmtId="0" fontId="6" fillId="3"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right" vertical="center" wrapText="1"/>
    </xf>
    <xf numFmtId="0" fontId="12"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 fillId="0" borderId="0" xfId="0" applyFont="1" applyAlignment="1">
      <alignment horizontal="center"/>
    </xf>
    <xf numFmtId="0" fontId="13" fillId="2" borderId="2" xfId="0" applyFont="1" applyFill="1" applyBorder="1" applyAlignment="1">
      <alignment vertical="center" wrapText="1"/>
    </xf>
    <xf numFmtId="0" fontId="10" fillId="2" borderId="2" xfId="0" applyFont="1" applyFill="1" applyBorder="1" applyAlignment="1">
      <alignment vertical="center" wrapText="1"/>
    </xf>
    <xf numFmtId="0" fontId="12" fillId="0" borderId="0" xfId="0" applyFont="1" applyAlignment="1">
      <alignment vertical="center"/>
    </xf>
    <xf numFmtId="0" fontId="11" fillId="0" borderId="0" xfId="0" applyFont="1" applyAlignment="1">
      <alignment horizontal="center" vertical="center" wrapText="1"/>
    </xf>
    <xf numFmtId="0" fontId="15" fillId="0" borderId="0" xfId="0" applyFont="1" applyAlignment="1">
      <alignment vertical="center"/>
    </xf>
    <xf numFmtId="0" fontId="1" fillId="4" borderId="0" xfId="0" applyFont="1" applyFill="1"/>
    <xf numFmtId="0" fontId="3" fillId="4" borderId="0" xfId="0" applyFont="1" applyFill="1" applyAlignment="1">
      <alignment vertical="center"/>
    </xf>
    <xf numFmtId="9" fontId="1" fillId="0" borderId="2" xfId="2" applyFont="1" applyBorder="1"/>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0" applyFont="1"/>
    <xf numFmtId="0" fontId="22" fillId="0" borderId="2" xfId="0" applyFont="1" applyBorder="1" applyAlignment="1">
      <alignment horizontal="center" vertical="center" wrapText="1"/>
    </xf>
    <xf numFmtId="39" fontId="22" fillId="0" borderId="2" xfId="1" applyNumberFormat="1" applyFont="1" applyFill="1" applyBorder="1" applyAlignment="1">
      <alignment horizontal="right" vertical="center" wrapText="1"/>
    </xf>
    <xf numFmtId="4" fontId="18" fillId="4" borderId="2" xfId="0" applyNumberFormat="1" applyFont="1" applyFill="1" applyBorder="1"/>
    <xf numFmtId="0" fontId="8" fillId="4" borderId="0" xfId="0" applyFont="1" applyFill="1" applyAlignment="1">
      <alignment horizontal="left" vertical="center" indent="1"/>
    </xf>
    <xf numFmtId="0" fontId="1" fillId="4" borderId="2" xfId="0" applyFont="1" applyFill="1" applyBorder="1"/>
    <xf numFmtId="0" fontId="13" fillId="4" borderId="0" xfId="0" applyFont="1" applyFill="1" applyAlignment="1">
      <alignment horizontal="center" vertical="center" wrapText="1"/>
    </xf>
    <xf numFmtId="4" fontId="18" fillId="4" borderId="2" xfId="0" applyNumberFormat="1" applyFont="1" applyFill="1" applyBorder="1" applyAlignment="1">
      <alignment horizontal="right"/>
    </xf>
    <xf numFmtId="0" fontId="21" fillId="4" borderId="0" xfId="0" applyFont="1" applyFill="1"/>
    <xf numFmtId="0" fontId="25" fillId="0" borderId="2" xfId="0" applyFont="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25" fillId="2" borderId="2" xfId="0" applyFont="1" applyFill="1" applyBorder="1" applyAlignment="1">
      <alignment horizontal="center" vertical="center" wrapText="1"/>
    </xf>
    <xf numFmtId="0" fontId="26" fillId="2" borderId="2" xfId="0" applyFont="1" applyFill="1" applyBorder="1" applyAlignment="1">
      <alignment vertical="center" wrapText="1"/>
    </xf>
    <xf numFmtId="0" fontId="27" fillId="4" borderId="0" xfId="0" applyFont="1" applyFill="1"/>
    <xf numFmtId="0" fontId="27" fillId="0" borderId="0" xfId="0" applyFont="1"/>
    <xf numFmtId="0" fontId="25" fillId="0" borderId="2" xfId="0" applyFont="1" applyBorder="1" applyAlignment="1">
      <alignment horizontal="right" vertical="center" wrapText="1"/>
    </xf>
    <xf numFmtId="0" fontId="23" fillId="0" borderId="2"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21" fillId="0" borderId="0" xfId="0" applyFont="1" applyAlignment="1">
      <alignment horizontal="center"/>
    </xf>
    <xf numFmtId="9" fontId="22" fillId="0" borderId="2" xfId="2" applyFont="1" applyBorder="1" applyAlignment="1">
      <alignment horizontal="center" vertical="center" wrapText="1"/>
    </xf>
    <xf numFmtId="9" fontId="22" fillId="0" borderId="2" xfId="2" applyFont="1" applyFill="1" applyBorder="1" applyAlignment="1">
      <alignment horizontal="center" vertical="center" wrapText="1"/>
    </xf>
    <xf numFmtId="0" fontId="22" fillId="0" borderId="0" xfId="0" applyFont="1" applyAlignment="1">
      <alignment vertical="center"/>
    </xf>
    <xf numFmtId="4" fontId="22" fillId="0" borderId="0" xfId="0" applyNumberFormat="1" applyFont="1" applyAlignment="1">
      <alignment vertical="center"/>
    </xf>
    <xf numFmtId="0" fontId="22" fillId="0" borderId="0" xfId="0" applyFont="1"/>
    <xf numFmtId="39" fontId="23" fillId="0" borderId="2" xfId="1" applyNumberFormat="1" applyFont="1" applyFill="1" applyBorder="1" applyAlignment="1">
      <alignment horizontal="right" vertical="center" wrapText="1"/>
    </xf>
    <xf numFmtId="0" fontId="22" fillId="0" borderId="2" xfId="0" applyFont="1" applyBorder="1" applyAlignment="1">
      <alignment horizontal="center"/>
    </xf>
    <xf numFmtId="0" fontId="20" fillId="0" borderId="2" xfId="0" applyFont="1" applyBorder="1" applyAlignment="1">
      <alignment horizontal="left" vertical="center" wrapText="1"/>
    </xf>
    <xf numFmtId="0" fontId="20" fillId="0" borderId="6" xfId="0" applyFont="1" applyBorder="1" applyAlignment="1">
      <alignment horizontal="justify" vertical="center" wrapText="1"/>
    </xf>
    <xf numFmtId="0" fontId="20" fillId="0" borderId="8" xfId="0" applyFont="1" applyBorder="1" applyAlignment="1">
      <alignment horizontal="justify" vertical="center" wrapText="1"/>
    </xf>
    <xf numFmtId="0" fontId="28" fillId="0" borderId="2" xfId="3" applyFont="1" applyFill="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7" xfId="0" applyFont="1" applyBorder="1" applyAlignment="1">
      <alignment horizontal="justify" vertical="center" wrapText="1"/>
    </xf>
    <xf numFmtId="0" fontId="2" fillId="4"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1" fontId="22"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17" fillId="0" borderId="2" xfId="3" applyBorder="1" applyAlignment="1">
      <alignment horizontal="left" vertical="center" wrapText="1"/>
    </xf>
    <xf numFmtId="0" fontId="6" fillId="0" borderId="2"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0" borderId="2" xfId="0" applyFont="1" applyBorder="1" applyAlignment="1">
      <alignment horizontal="left" vertical="center" wrapText="1"/>
    </xf>
    <xf numFmtId="0" fontId="20" fillId="0" borderId="2" xfId="0" applyFont="1" applyBorder="1" applyAlignment="1">
      <alignment horizontal="left"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0"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5" fillId="0" borderId="2" xfId="0" applyFont="1" applyBorder="1" applyAlignment="1">
      <alignment horizontal="center" vertical="center" wrapText="1"/>
    </xf>
    <xf numFmtId="0" fontId="22" fillId="0" borderId="2" xfId="0" applyFont="1" applyBorder="1" applyAlignment="1">
      <alignment horizontal="center"/>
    </xf>
    <xf numFmtId="0" fontId="24" fillId="4" borderId="2" xfId="0" applyFont="1" applyFill="1" applyBorder="1" applyAlignment="1">
      <alignment horizontal="left" vertical="center" wrapText="1"/>
    </xf>
    <xf numFmtId="0" fontId="18" fillId="4" borderId="2" xfId="0" applyFont="1" applyFill="1" applyBorder="1" applyAlignment="1">
      <alignment horizontal="center"/>
    </xf>
    <xf numFmtId="0" fontId="14" fillId="4" borderId="2" xfId="0" applyFont="1" applyFill="1" applyBorder="1" applyAlignment="1">
      <alignment horizontal="center" vertical="center" wrapText="1"/>
    </xf>
    <xf numFmtId="0" fontId="1" fillId="4" borderId="2" xfId="0" applyFont="1" applyFill="1" applyBorder="1" applyAlignment="1">
      <alignment horizontal="center"/>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 fillId="0" borderId="0" xfId="0" applyFont="1" applyAlignment="1">
      <alignment horizontal="center"/>
    </xf>
    <xf numFmtId="0" fontId="18" fillId="4" borderId="6" xfId="0" applyFont="1" applyFill="1" applyBorder="1" applyAlignment="1">
      <alignment horizontal="center"/>
    </xf>
    <xf numFmtId="0" fontId="18" fillId="4" borderId="7" xfId="0" applyFont="1" applyFill="1" applyBorder="1" applyAlignment="1">
      <alignment horizontal="center"/>
    </xf>
    <xf numFmtId="0" fontId="18" fillId="4" borderId="8" xfId="0" applyFont="1" applyFill="1" applyBorder="1" applyAlignment="1">
      <alignment horizontal="center"/>
    </xf>
    <xf numFmtId="0" fontId="13" fillId="4" borderId="0" xfId="0" applyFont="1" applyFill="1" applyAlignment="1">
      <alignment horizontal="center" vertical="center" wrapText="1"/>
    </xf>
    <xf numFmtId="14" fontId="22" fillId="0" borderId="2" xfId="0" applyNumberFormat="1" applyFont="1" applyBorder="1" applyAlignment="1">
      <alignment horizontal="left"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0" borderId="2" xfId="0" applyFont="1" applyBorder="1" applyAlignment="1">
      <alignmen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9" fillId="0" borderId="2" xfId="0" applyFont="1" applyBorder="1" applyAlignment="1">
      <alignment horizontal="left" vertical="center"/>
    </xf>
    <xf numFmtId="0" fontId="14" fillId="0" borderId="2" xfId="0" applyFont="1" applyBorder="1" applyAlignment="1">
      <alignment horizontal="right" vertical="center" wrapText="1"/>
    </xf>
    <xf numFmtId="14" fontId="20" fillId="0" borderId="3"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10" fontId="20" fillId="0" borderId="2" xfId="0" applyNumberFormat="1" applyFont="1" applyBorder="1" applyAlignment="1">
      <alignment vertical="center" wrapText="1"/>
    </xf>
    <xf numFmtId="10" fontId="20" fillId="0" borderId="6" xfId="0" applyNumberFormat="1" applyFont="1" applyBorder="1" applyAlignment="1">
      <alignment horizontal="center" vertical="center" wrapText="1"/>
    </xf>
    <xf numFmtId="10" fontId="20" fillId="0" borderId="7" xfId="0" applyNumberFormat="1" applyFont="1" applyBorder="1" applyAlignment="1">
      <alignment horizontal="center" vertical="center" wrapText="1"/>
    </xf>
    <xf numFmtId="10" fontId="20" fillId="0" borderId="8" xfId="0" applyNumberFormat="1" applyFont="1" applyBorder="1" applyAlignment="1">
      <alignment horizontal="center" vertical="center" wrapText="1"/>
    </xf>
    <xf numFmtId="4" fontId="23" fillId="0" borderId="2" xfId="0" applyNumberFormat="1" applyFont="1" applyFill="1" applyBorder="1" applyAlignment="1">
      <alignment horizontal="center" vertical="center" wrapText="1"/>
    </xf>
    <xf numFmtId="4" fontId="23" fillId="0" borderId="6" xfId="0" applyNumberFormat="1" applyFont="1" applyFill="1" applyBorder="1" applyAlignment="1">
      <alignment horizontal="center" vertical="center" wrapText="1"/>
    </xf>
    <xf numFmtId="4" fontId="23" fillId="0" borderId="8" xfId="0" applyNumberFormat="1" applyFont="1" applyFill="1" applyBorder="1" applyAlignment="1">
      <alignment horizontal="center" vertical="center" wrapText="1"/>
    </xf>
    <xf numFmtId="4" fontId="23" fillId="0" borderId="6" xfId="0" applyNumberFormat="1" applyFont="1" applyFill="1" applyBorder="1" applyAlignment="1">
      <alignment horizontal="center" vertical="center"/>
    </xf>
    <xf numFmtId="4" fontId="23" fillId="0" borderId="7" xfId="0" applyNumberFormat="1" applyFont="1" applyFill="1" applyBorder="1" applyAlignment="1">
      <alignment horizontal="center" vertical="center"/>
    </xf>
    <xf numFmtId="4" fontId="23" fillId="0" borderId="8" xfId="0" applyNumberFormat="1" applyFont="1" applyFill="1" applyBorder="1" applyAlignment="1">
      <alignment horizontal="center" vertical="center"/>
    </xf>
    <xf numFmtId="4" fontId="23" fillId="0" borderId="2" xfId="0" applyNumberFormat="1" applyFont="1" applyFill="1" applyBorder="1" applyAlignment="1">
      <alignment horizontal="center" vertical="center"/>
    </xf>
    <xf numFmtId="9" fontId="23" fillId="0" borderId="2" xfId="2" applyFont="1" applyFill="1" applyBorder="1" applyAlignment="1">
      <alignment horizontal="center" vertical="center"/>
    </xf>
    <xf numFmtId="0" fontId="1" fillId="0" borderId="0" xfId="0" applyFont="1" applyFill="1"/>
    <xf numFmtId="4" fontId="22" fillId="0" borderId="2" xfId="0" applyNumberFormat="1" applyFont="1" applyBorder="1" applyAlignment="1">
      <alignment horizontal="right" vertical="center" wrapText="1"/>
    </xf>
    <xf numFmtId="0" fontId="8" fillId="0" borderId="0" xfId="0" applyFont="1" applyFill="1" applyAlignment="1">
      <alignment horizontal="left" vertical="center" indent="1"/>
    </xf>
    <xf numFmtId="0" fontId="10" fillId="2"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2" fillId="0" borderId="2" xfId="3"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 xfId="0" applyFont="1" applyFill="1" applyBorder="1" applyAlignment="1">
      <alignment vertical="center" wrapText="1"/>
    </xf>
    <xf numFmtId="0" fontId="20" fillId="4" borderId="7" xfId="0" applyFont="1" applyFill="1" applyBorder="1" applyAlignment="1">
      <alignment horizontal="center" vertical="center" wrapText="1"/>
    </xf>
    <xf numFmtId="0" fontId="21" fillId="4" borderId="6" xfId="0" applyFont="1" applyFill="1" applyBorder="1" applyAlignment="1">
      <alignment horizontal="center"/>
    </xf>
    <xf numFmtId="0" fontId="21" fillId="4" borderId="7" xfId="0" applyFont="1" applyFill="1" applyBorder="1" applyAlignment="1">
      <alignment horizontal="center"/>
    </xf>
    <xf numFmtId="0" fontId="21" fillId="4" borderId="8" xfId="0" applyFont="1" applyFill="1" applyBorder="1" applyAlignment="1">
      <alignment horizontal="center"/>
    </xf>
  </cellXfs>
  <cellStyles count="4">
    <cellStyle name="Hipervínculo" xfId="3" builtinId="8"/>
    <cellStyle name="Millares" xfId="1" builtinId="3"/>
    <cellStyle name="Normal" xfId="0" builtinId="0"/>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mpraspublicas.gob.ec/ProcesoContratacion/app/webroot/compras/" TargetMode="External"/><Relationship Id="rId18" Type="http://schemas.openxmlformats.org/officeDocument/2006/relationships/hyperlink" Target="https://www.compraspublicas.gob.ec/ProcesoContratacion/app/webroot/compras/" TargetMode="External"/><Relationship Id="rId26" Type="http://schemas.openxmlformats.org/officeDocument/2006/relationships/hyperlink" Target="https://www.compraspublicas.gob.ec/ProcesoContratacion/app/webroot/compras/" TargetMode="External"/><Relationship Id="rId39" Type="http://schemas.openxmlformats.org/officeDocument/2006/relationships/hyperlink" Target="https://www.defensa.gob.ec/wpcontent/uploads/downloads/2024/03/Reporte-decumplimiento-mecanismos-vecinales_-signed.pdf" TargetMode="External"/><Relationship Id="rId21" Type="http://schemas.openxmlformats.org/officeDocument/2006/relationships/hyperlink" Target="https://www.compraspublicas.gob.ec/ProcesoContratacion/app/webroot/compras/" TargetMode="External"/><Relationship Id="rId34" Type="http://schemas.openxmlformats.org/officeDocument/2006/relationships/hyperlink" Target="https://www.armada.mil.ec/rendicion" TargetMode="External"/><Relationship Id="rId42" Type="http://schemas.openxmlformats.org/officeDocument/2006/relationships/hyperlink" Target="https://www.defensa.gob.ec/wp-content/uploads/downloads/2024/03/rendicion-cuentas-2023.pdf" TargetMode="External"/><Relationship Id="rId7" Type="http://schemas.openxmlformats.org/officeDocument/2006/relationships/hyperlink" Target="https://www.armada.mil.ec/rendicion" TargetMode="External"/><Relationship Id="rId2" Type="http://schemas.openxmlformats.org/officeDocument/2006/relationships/hyperlink" Target="https://www.armada.mil.ec/rendicion" TargetMode="External"/><Relationship Id="rId16" Type="http://schemas.openxmlformats.org/officeDocument/2006/relationships/hyperlink" Target="https://www.compraspublicas.gob.ec/ProcesoContratacion/app/webroot/compras/" TargetMode="External"/><Relationship Id="rId29" Type="http://schemas.openxmlformats.org/officeDocument/2006/relationships/hyperlink" Target="https://www.armada.mil.ec/rendicion" TargetMode="External"/><Relationship Id="rId1" Type="http://schemas.openxmlformats.org/officeDocument/2006/relationships/hyperlink" Target="mailto:digmat@armada.mil.ec" TargetMode="External"/><Relationship Id="rId6" Type="http://schemas.openxmlformats.org/officeDocument/2006/relationships/hyperlink" Target="https://www.armada.mil.ec/rendicion" TargetMode="External"/><Relationship Id="rId11" Type="http://schemas.openxmlformats.org/officeDocument/2006/relationships/hyperlink" Target="https://www.compraspublicas.gob.ec/ProcesoContratacion/app/webroot/compras/" TargetMode="External"/><Relationship Id="rId24" Type="http://schemas.openxmlformats.org/officeDocument/2006/relationships/hyperlink" Target="https://www.compraspublicas.gob.ec/ProcesoContratacion/app/webroot/compras/" TargetMode="External"/><Relationship Id="rId32" Type="http://schemas.openxmlformats.org/officeDocument/2006/relationships/hyperlink" Target="https://www.defensa.gob.ec/wp-content/uploads/downloads/2024/04/MDN-%20MDN-2024-0807-OF-Difusion-informe-de-rendicion-cuentas.pdf" TargetMode="External"/><Relationship Id="rId37" Type="http://schemas.openxmlformats.org/officeDocument/2006/relationships/hyperlink" Target="http://blogs.cpccs.gob.ec/biblioteca/DocumentosCPCCS/Comunicacion/2024/02/resolucion_no_cpccs_ple_sg_007_o_2024_0054.pdf%20%3cbr%3e" TargetMode="External"/><Relationship Id="rId40" Type="http://schemas.openxmlformats.org/officeDocument/2006/relationships/hyperlink" Target="https://www.defensa.gob.ec/wpcontent/uploads/downloads/2024/03/Informe-finalde-evaluacion.pdf" TargetMode="External"/><Relationship Id="rId45" Type="http://schemas.openxmlformats.org/officeDocument/2006/relationships/printerSettings" Target="../printerSettings/printerSettings1.bin"/><Relationship Id="rId5" Type="http://schemas.openxmlformats.org/officeDocument/2006/relationships/hyperlink" Target="https://www.armada.mil.ec/rendicion" TargetMode="External"/><Relationship Id="rId15" Type="http://schemas.openxmlformats.org/officeDocument/2006/relationships/hyperlink" Target="https://www.compraspublicas.gob.ec/ProcesoContratacion/app/webroot/compras/" TargetMode="External"/><Relationship Id="rId23" Type="http://schemas.openxmlformats.org/officeDocument/2006/relationships/hyperlink" Target="https://www.compraspublicas.gob.ec/ProcesoContratacion/app/webroot/compras/" TargetMode="External"/><Relationship Id="rId28" Type="http://schemas.openxmlformats.org/officeDocument/2006/relationships/hyperlink" Target="https://www.armada.mil.ec/rendicion" TargetMode="External"/><Relationship Id="rId36" Type="http://schemas.openxmlformats.org/officeDocument/2006/relationships/hyperlink" Target="https://www.youtube.com/watch?v=Z_dRNVE7Z38" TargetMode="External"/><Relationship Id="rId10" Type="http://schemas.openxmlformats.org/officeDocument/2006/relationships/hyperlink" Target="https://www.compraspublicas.gob.ec/ProcesoContratacion/app/webroot/compras/" TargetMode="External"/><Relationship Id="rId19" Type="http://schemas.openxmlformats.org/officeDocument/2006/relationships/hyperlink" Target="https://www.compraspublicas.gob.ec/ProcesoContratacion/app/webroot/compras/" TargetMode="External"/><Relationship Id="rId31" Type="http://schemas.openxmlformats.org/officeDocument/2006/relationships/hyperlink" Target="https://www.defensa.gob.ec/wp-content/uploads/downloads/2024/03/MDN-%20SUP-2024-0204-OF-1.pdf" TargetMode="External"/><Relationship Id="rId44" Type="http://schemas.openxmlformats.org/officeDocument/2006/relationships/hyperlink" Target="https://www.armada.mil.ec/rendicion" TargetMode="External"/><Relationship Id="rId4" Type="http://schemas.openxmlformats.org/officeDocument/2006/relationships/hyperlink" Target="https://www.armada.mil.ec/rendicion" TargetMode="External"/><Relationship Id="rId9" Type="http://schemas.openxmlformats.org/officeDocument/2006/relationships/hyperlink" Target="https://www.armada.mil.ec/rendicion" TargetMode="External"/><Relationship Id="rId14" Type="http://schemas.openxmlformats.org/officeDocument/2006/relationships/hyperlink" Target="https://www.compraspublicas.gob.ec/ProcesoContratacion/app/webroot/compras/" TargetMode="External"/><Relationship Id="rId22" Type="http://schemas.openxmlformats.org/officeDocument/2006/relationships/hyperlink" Target="https://www.compraspublicas.gob.ec/ProcesoContratacion/app/webroot/compras/" TargetMode="External"/><Relationship Id="rId27" Type="http://schemas.openxmlformats.org/officeDocument/2006/relationships/hyperlink" Target="https://www.armada.mil.ec/rendicion" TargetMode="External"/><Relationship Id="rId30" Type="http://schemas.openxmlformats.org/officeDocument/2006/relationships/hyperlink" Target="https://www.defensa.gob.ec/wp-%20content/uploads/downloads/2024/04/formulario-%20preliminar_de_rendicion_de_cuentas_2023-UDAF-28MAR23.pdf" TargetMode="External"/><Relationship Id="rId35" Type="http://schemas.openxmlformats.org/officeDocument/2006/relationships/hyperlink" Target="https://www.defensa.gob.ec/wpcontent/uploads/downloads/2024/03/Invitacion-de-Rendicion-de-Cuenta-2023-1.pdf" TargetMode="External"/><Relationship Id="rId43" Type="http://schemas.openxmlformats.org/officeDocument/2006/relationships/hyperlink" Target="https://www.armada.mil.ec/rendicion" TargetMode="External"/><Relationship Id="rId8" Type="http://schemas.openxmlformats.org/officeDocument/2006/relationships/hyperlink" Target="https://www.armada.mil.ec/rendicion" TargetMode="External"/><Relationship Id="rId3" Type="http://schemas.openxmlformats.org/officeDocument/2006/relationships/hyperlink" Target="https://www.armada.mil.ec/rendicion" TargetMode="External"/><Relationship Id="rId12" Type="http://schemas.openxmlformats.org/officeDocument/2006/relationships/hyperlink" Target="https://www.compraspublicas.gob.ec/ProcesoContratacion/app/webroot/compras/" TargetMode="External"/><Relationship Id="rId17" Type="http://schemas.openxmlformats.org/officeDocument/2006/relationships/hyperlink" Target="https://www.compraspublicas.gob.ec/ProcesoContratacion/app/webroot/compras/" TargetMode="External"/><Relationship Id="rId25" Type="http://schemas.openxmlformats.org/officeDocument/2006/relationships/hyperlink" Target="https://www.compraspublicas.gob.ec/ProcesoContratacion/app/webroot/compras/" TargetMode="External"/><Relationship Id="rId33" Type="http://schemas.openxmlformats.org/officeDocument/2006/relationships/hyperlink" Target="https://www.armada.mil.ec/rendicion" TargetMode="External"/><Relationship Id="rId38" Type="http://schemas.openxmlformats.org/officeDocument/2006/relationships/hyperlink" Target="https://www.defensa.gob.ec/wpcontent/uploads/downloads/2024/04/Compromisos-para-el-2024-VFS-15042024.pdf" TargetMode="External"/><Relationship Id="rId20" Type="http://schemas.openxmlformats.org/officeDocument/2006/relationships/hyperlink" Target="https://www.compraspublicas.gob.ec/ProcesoContratacion/app/webroot/compras/" TargetMode="External"/><Relationship Id="rId41" Type="http://schemas.openxmlformats.org/officeDocument/2006/relationships/hyperlink" Target="https://www.defensa.gob.ec/sintes%20is-noticio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7"/>
  <sheetViews>
    <sheetView tabSelected="1" zoomScale="130" zoomScaleNormal="130" zoomScaleSheetLayoutView="80" zoomScalePageLayoutView="50" workbookViewId="0">
      <selection activeCell="A182" sqref="A182:M192"/>
    </sheetView>
  </sheetViews>
  <sheetFormatPr baseColWidth="10" defaultColWidth="11.44140625" defaultRowHeight="13.8"/>
  <cols>
    <col min="1" max="1" width="22.88671875" style="1" customWidth="1"/>
    <col min="2" max="2" width="7.88671875" style="1" customWidth="1"/>
    <col min="3" max="3" width="9.33203125" style="1" customWidth="1"/>
    <col min="4" max="4" width="11.77734375" style="1" customWidth="1"/>
    <col min="5" max="5" width="10.77734375" style="1" customWidth="1"/>
    <col min="6" max="6" width="10.44140625" style="1" customWidth="1"/>
    <col min="7" max="7" width="11.44140625" style="1" customWidth="1"/>
    <col min="8" max="8" width="10.77734375" style="1" customWidth="1"/>
    <col min="9" max="9" width="15.6640625" style="1" customWidth="1"/>
    <col min="10" max="10" width="8.33203125" style="1" customWidth="1"/>
    <col min="11" max="11" width="6.109375" style="1" customWidth="1"/>
    <col min="12" max="12" width="9.44140625" style="1" hidden="1" customWidth="1"/>
    <col min="13" max="13" width="23.44140625" style="1" customWidth="1"/>
    <col min="14" max="32" width="11.44140625" style="21"/>
    <col min="33" max="16384" width="11.44140625" style="1"/>
  </cols>
  <sheetData>
    <row r="1" spans="1:13" s="21" customFormat="1">
      <c r="A1" s="65" t="s">
        <v>0</v>
      </c>
      <c r="B1" s="65"/>
      <c r="C1" s="65"/>
      <c r="D1" s="65"/>
      <c r="E1" s="65"/>
      <c r="F1" s="65"/>
      <c r="G1" s="65"/>
      <c r="H1" s="65"/>
      <c r="I1" s="65"/>
      <c r="J1" s="65"/>
      <c r="K1" s="65"/>
      <c r="L1" s="65"/>
      <c r="M1" s="65"/>
    </row>
    <row r="2" spans="1:13" s="21" customFormat="1">
      <c r="A2" s="65" t="s">
        <v>1</v>
      </c>
      <c r="B2" s="65"/>
      <c r="C2" s="65"/>
      <c r="D2" s="65"/>
      <c r="E2" s="65"/>
      <c r="F2" s="65"/>
      <c r="G2" s="65"/>
      <c r="H2" s="65"/>
      <c r="I2" s="65"/>
      <c r="J2" s="65"/>
      <c r="K2" s="65"/>
      <c r="L2" s="65"/>
      <c r="M2" s="65"/>
    </row>
    <row r="3" spans="1:13" s="21" customFormat="1">
      <c r="A3" s="22"/>
    </row>
    <row r="4" spans="1:13">
      <c r="A4" s="66" t="s">
        <v>2</v>
      </c>
      <c r="B4" s="67"/>
      <c r="C4" s="67"/>
      <c r="D4" s="67"/>
      <c r="E4" s="67"/>
      <c r="F4" s="67"/>
      <c r="G4" s="67"/>
      <c r="H4" s="67"/>
      <c r="I4" s="67"/>
      <c r="J4" s="67"/>
      <c r="K4" s="67"/>
      <c r="L4" s="67"/>
      <c r="M4" s="67"/>
    </row>
    <row r="5" spans="1:13">
      <c r="A5" s="2" t="s">
        <v>3</v>
      </c>
      <c r="B5" s="68">
        <v>1768011230001</v>
      </c>
      <c r="C5" s="68"/>
      <c r="D5" s="68"/>
      <c r="E5" s="68"/>
      <c r="F5" s="68"/>
      <c r="G5" s="68"/>
      <c r="H5" s="68"/>
      <c r="I5" s="68"/>
      <c r="J5" s="68"/>
      <c r="K5" s="68"/>
      <c r="L5" s="68"/>
      <c r="M5" s="68"/>
    </row>
    <row r="6" spans="1:13">
      <c r="A6" s="2" t="s">
        <v>4</v>
      </c>
      <c r="B6" s="69" t="s">
        <v>188</v>
      </c>
      <c r="C6" s="69"/>
      <c r="D6" s="69"/>
      <c r="E6" s="69"/>
      <c r="F6" s="69"/>
      <c r="G6" s="69"/>
      <c r="H6" s="69"/>
      <c r="I6" s="69"/>
      <c r="J6" s="69"/>
      <c r="K6" s="69"/>
      <c r="L6" s="69"/>
      <c r="M6" s="69"/>
    </row>
    <row r="7" spans="1:13">
      <c r="A7" s="2" t="s">
        <v>5</v>
      </c>
      <c r="B7" s="69" t="s">
        <v>189</v>
      </c>
      <c r="C7" s="69"/>
      <c r="D7" s="69"/>
      <c r="E7" s="69"/>
      <c r="F7" s="69"/>
      <c r="G7" s="69"/>
      <c r="H7" s="69"/>
      <c r="I7" s="69"/>
      <c r="J7" s="69"/>
      <c r="K7" s="69"/>
      <c r="L7" s="69"/>
      <c r="M7" s="69"/>
    </row>
    <row r="8" spans="1:13">
      <c r="A8" s="2" t="s">
        <v>6</v>
      </c>
      <c r="B8" s="69" t="s">
        <v>190</v>
      </c>
      <c r="C8" s="69"/>
      <c r="D8" s="69"/>
      <c r="E8" s="69"/>
      <c r="F8" s="69"/>
      <c r="G8" s="69"/>
      <c r="H8" s="69"/>
      <c r="I8" s="69"/>
      <c r="J8" s="69"/>
      <c r="K8" s="69"/>
      <c r="L8" s="69"/>
      <c r="M8" s="69"/>
    </row>
    <row r="9" spans="1:13">
      <c r="A9" s="2" t="s">
        <v>7</v>
      </c>
      <c r="B9" s="69" t="s">
        <v>191</v>
      </c>
      <c r="C9" s="69"/>
      <c r="D9" s="69"/>
      <c r="E9" s="69"/>
      <c r="F9" s="69"/>
      <c r="G9" s="69"/>
      <c r="H9" s="69"/>
      <c r="I9" s="69"/>
      <c r="J9" s="69"/>
      <c r="K9" s="69"/>
      <c r="L9" s="69"/>
      <c r="M9" s="69"/>
    </row>
    <row r="10" spans="1:13">
      <c r="A10" s="2" t="s">
        <v>8</v>
      </c>
      <c r="B10" s="69" t="s">
        <v>192</v>
      </c>
      <c r="C10" s="69"/>
      <c r="D10" s="69"/>
      <c r="E10" s="69"/>
      <c r="F10" s="69"/>
      <c r="G10" s="69"/>
      <c r="H10" s="69"/>
      <c r="I10" s="69"/>
      <c r="J10" s="69"/>
      <c r="K10" s="69"/>
      <c r="L10" s="69"/>
      <c r="M10" s="69"/>
    </row>
    <row r="11" spans="1:13">
      <c r="A11" s="2" t="s">
        <v>9</v>
      </c>
      <c r="B11" s="69" t="s">
        <v>193</v>
      </c>
      <c r="C11" s="69"/>
      <c r="D11" s="69"/>
      <c r="E11" s="69"/>
      <c r="F11" s="69"/>
      <c r="G11" s="69"/>
      <c r="H11" s="69"/>
      <c r="I11" s="69"/>
      <c r="J11" s="69"/>
      <c r="K11" s="69"/>
      <c r="L11" s="69"/>
      <c r="M11" s="69"/>
    </row>
    <row r="12" spans="1:13">
      <c r="A12" s="2" t="s">
        <v>10</v>
      </c>
      <c r="B12" s="69" t="s">
        <v>194</v>
      </c>
      <c r="C12" s="69"/>
      <c r="D12" s="69"/>
      <c r="E12" s="69"/>
      <c r="F12" s="69"/>
      <c r="G12" s="69"/>
      <c r="H12" s="69"/>
      <c r="I12" s="69"/>
      <c r="J12" s="69"/>
      <c r="K12" s="69"/>
      <c r="L12" s="69"/>
      <c r="M12" s="69"/>
    </row>
    <row r="13" spans="1:13">
      <c r="A13" s="2" t="s">
        <v>11</v>
      </c>
      <c r="B13" s="69" t="s">
        <v>195</v>
      </c>
      <c r="C13" s="69"/>
      <c r="D13" s="69"/>
      <c r="E13" s="69"/>
      <c r="F13" s="69"/>
      <c r="G13" s="69"/>
      <c r="H13" s="69"/>
      <c r="I13" s="69"/>
      <c r="J13" s="69"/>
      <c r="K13" s="69"/>
      <c r="L13" s="69"/>
      <c r="M13" s="69"/>
    </row>
    <row r="14" spans="1:13">
      <c r="A14" s="2" t="s">
        <v>12</v>
      </c>
      <c r="B14" s="70" t="s">
        <v>196</v>
      </c>
      <c r="C14" s="71"/>
      <c r="D14" s="71"/>
      <c r="E14" s="71"/>
      <c r="F14" s="71"/>
      <c r="G14" s="71"/>
      <c r="H14" s="71"/>
      <c r="I14" s="71"/>
      <c r="J14" s="71"/>
      <c r="K14" s="71"/>
      <c r="L14" s="71"/>
      <c r="M14" s="71"/>
    </row>
    <row r="15" spans="1:13">
      <c r="A15" s="2" t="s">
        <v>13</v>
      </c>
      <c r="B15" s="69" t="s">
        <v>197</v>
      </c>
      <c r="C15" s="69"/>
      <c r="D15" s="69"/>
      <c r="E15" s="69"/>
      <c r="F15" s="69"/>
      <c r="G15" s="69"/>
      <c r="H15" s="69"/>
      <c r="I15" s="69"/>
      <c r="J15" s="69"/>
      <c r="K15" s="69"/>
      <c r="L15" s="69"/>
      <c r="M15" s="69"/>
    </row>
    <row r="16" spans="1:13">
      <c r="A16" s="2" t="s">
        <v>14</v>
      </c>
      <c r="B16" s="70" t="s">
        <v>198</v>
      </c>
      <c r="C16" s="71"/>
      <c r="D16" s="71"/>
      <c r="E16" s="71"/>
      <c r="F16" s="71"/>
      <c r="G16" s="71"/>
      <c r="H16" s="71"/>
      <c r="I16" s="71"/>
      <c r="J16" s="71"/>
      <c r="K16" s="71"/>
      <c r="L16" s="71"/>
      <c r="M16" s="71"/>
    </row>
    <row r="17" spans="1:13">
      <c r="A17" s="66" t="s">
        <v>15</v>
      </c>
      <c r="B17" s="67"/>
      <c r="C17" s="67"/>
      <c r="D17" s="67"/>
      <c r="E17" s="67"/>
      <c r="F17" s="67"/>
      <c r="G17" s="67"/>
      <c r="H17" s="67"/>
      <c r="I17" s="67"/>
      <c r="J17" s="67"/>
      <c r="K17" s="67"/>
      <c r="L17" s="67"/>
      <c r="M17" s="67"/>
    </row>
    <row r="18" spans="1:13">
      <c r="A18" s="2" t="s">
        <v>16</v>
      </c>
      <c r="B18" s="69" t="s">
        <v>201</v>
      </c>
      <c r="C18" s="69"/>
      <c r="D18" s="69"/>
      <c r="E18" s="69"/>
      <c r="F18" s="69"/>
      <c r="G18" s="69"/>
      <c r="H18" s="69"/>
      <c r="I18" s="69"/>
      <c r="J18" s="69"/>
      <c r="K18" s="69"/>
      <c r="L18" s="69"/>
      <c r="M18" s="69"/>
    </row>
    <row r="19" spans="1:13">
      <c r="A19" s="2" t="s">
        <v>17</v>
      </c>
      <c r="B19" s="69" t="s">
        <v>199</v>
      </c>
      <c r="C19" s="69"/>
      <c r="D19" s="69"/>
      <c r="E19" s="69"/>
      <c r="F19" s="69"/>
      <c r="G19" s="69"/>
      <c r="H19" s="69"/>
      <c r="I19" s="69"/>
      <c r="J19" s="69"/>
      <c r="K19" s="69"/>
      <c r="L19" s="69"/>
      <c r="M19" s="69"/>
    </row>
    <row r="20" spans="1:13">
      <c r="A20" s="72" t="s">
        <v>18</v>
      </c>
      <c r="B20" s="73"/>
      <c r="C20" s="73"/>
      <c r="D20" s="73"/>
      <c r="E20" s="73"/>
      <c r="F20" s="73"/>
      <c r="G20" s="73"/>
      <c r="H20" s="73"/>
      <c r="I20" s="73"/>
      <c r="J20" s="73"/>
      <c r="K20" s="73"/>
      <c r="L20" s="73"/>
      <c r="M20" s="73"/>
    </row>
    <row r="21" spans="1:13">
      <c r="A21" s="2" t="s">
        <v>19</v>
      </c>
      <c r="B21" s="69" t="s">
        <v>202</v>
      </c>
      <c r="C21" s="69"/>
      <c r="D21" s="69"/>
      <c r="E21" s="69"/>
      <c r="F21" s="69"/>
      <c r="G21" s="69"/>
      <c r="H21" s="69"/>
      <c r="I21" s="69"/>
      <c r="J21" s="69"/>
      <c r="K21" s="69"/>
      <c r="L21" s="69"/>
      <c r="M21" s="69"/>
    </row>
    <row r="22" spans="1:13">
      <c r="A22" s="2" t="s">
        <v>20</v>
      </c>
      <c r="B22" s="69" t="s">
        <v>200</v>
      </c>
      <c r="C22" s="69"/>
      <c r="D22" s="69"/>
      <c r="E22" s="69"/>
      <c r="F22" s="69"/>
      <c r="G22" s="69"/>
      <c r="H22" s="69"/>
      <c r="I22" s="69"/>
      <c r="J22" s="69"/>
      <c r="K22" s="69"/>
      <c r="L22" s="69"/>
      <c r="M22" s="69"/>
    </row>
    <row r="23" spans="1:13">
      <c r="A23" s="2" t="s">
        <v>21</v>
      </c>
      <c r="B23" s="69" t="s">
        <v>273</v>
      </c>
      <c r="C23" s="69"/>
      <c r="D23" s="69"/>
      <c r="E23" s="69"/>
      <c r="F23" s="69"/>
      <c r="G23" s="69"/>
      <c r="H23" s="69"/>
      <c r="I23" s="69"/>
      <c r="J23" s="69"/>
      <c r="K23" s="69"/>
      <c r="L23" s="69"/>
      <c r="M23" s="69"/>
    </row>
    <row r="24" spans="1:13">
      <c r="A24" s="72" t="s">
        <v>22</v>
      </c>
      <c r="B24" s="73"/>
      <c r="C24" s="73"/>
      <c r="D24" s="73"/>
      <c r="E24" s="73"/>
      <c r="F24" s="73"/>
      <c r="G24" s="73"/>
      <c r="H24" s="73"/>
      <c r="I24" s="73"/>
      <c r="J24" s="73"/>
      <c r="K24" s="73"/>
      <c r="L24" s="73"/>
      <c r="M24" s="73"/>
    </row>
    <row r="25" spans="1:13">
      <c r="A25" s="2" t="s">
        <v>19</v>
      </c>
      <c r="B25" s="69" t="s">
        <v>203</v>
      </c>
      <c r="C25" s="69"/>
      <c r="D25" s="69"/>
      <c r="E25" s="69"/>
      <c r="F25" s="69"/>
      <c r="G25" s="69"/>
      <c r="H25" s="69"/>
      <c r="I25" s="69"/>
      <c r="J25" s="69"/>
      <c r="K25" s="69"/>
      <c r="L25" s="69"/>
      <c r="M25" s="69"/>
    </row>
    <row r="26" spans="1:13">
      <c r="A26" s="2" t="s">
        <v>20</v>
      </c>
      <c r="B26" s="69" t="s">
        <v>204</v>
      </c>
      <c r="C26" s="69"/>
      <c r="D26" s="69"/>
      <c r="E26" s="69"/>
      <c r="F26" s="69"/>
      <c r="G26" s="69"/>
      <c r="H26" s="69"/>
      <c r="I26" s="69"/>
      <c r="J26" s="69"/>
      <c r="K26" s="69"/>
      <c r="L26" s="69"/>
      <c r="M26" s="69"/>
    </row>
    <row r="27" spans="1:13">
      <c r="A27" s="2" t="s">
        <v>21</v>
      </c>
      <c r="B27" s="69" t="s">
        <v>273</v>
      </c>
      <c r="C27" s="69"/>
      <c r="D27" s="69"/>
      <c r="E27" s="69"/>
      <c r="F27" s="69"/>
      <c r="G27" s="69"/>
      <c r="H27" s="69"/>
      <c r="I27" s="69"/>
      <c r="J27" s="69"/>
      <c r="K27" s="69"/>
      <c r="L27" s="69"/>
      <c r="M27" s="69"/>
    </row>
    <row r="28" spans="1:13">
      <c r="A28" s="3"/>
    </row>
    <row r="29" spans="1:13">
      <c r="A29" s="66" t="s">
        <v>23</v>
      </c>
      <c r="B29" s="67"/>
      <c r="C29" s="67"/>
      <c r="D29" s="67"/>
      <c r="E29" s="67"/>
      <c r="F29" s="67"/>
      <c r="G29" s="67"/>
      <c r="H29" s="67"/>
      <c r="I29" s="67"/>
      <c r="J29" s="67"/>
      <c r="K29" s="67"/>
      <c r="L29" s="67"/>
      <c r="M29" s="67"/>
    </row>
    <row r="30" spans="1:13">
      <c r="A30" s="66" t="s">
        <v>24</v>
      </c>
      <c r="B30" s="67"/>
      <c r="C30" s="67"/>
      <c r="D30" s="67"/>
      <c r="E30" s="67"/>
      <c r="F30" s="67"/>
      <c r="G30" s="67"/>
      <c r="H30" s="67"/>
      <c r="I30" s="67"/>
      <c r="J30" s="67"/>
      <c r="K30" s="67"/>
      <c r="L30" s="67"/>
      <c r="M30" s="67"/>
    </row>
    <row r="31" spans="1:13">
      <c r="A31" s="2" t="s">
        <v>25</v>
      </c>
      <c r="B31" s="110">
        <v>44927</v>
      </c>
      <c r="C31" s="110"/>
      <c r="D31" s="110"/>
      <c r="E31" s="110"/>
      <c r="F31" s="110"/>
      <c r="G31" s="110"/>
      <c r="H31" s="110"/>
      <c r="I31" s="110"/>
      <c r="J31" s="110"/>
      <c r="K31" s="110"/>
      <c r="L31" s="110"/>
      <c r="M31" s="110"/>
    </row>
    <row r="32" spans="1:13">
      <c r="A32" s="2" t="s">
        <v>26</v>
      </c>
      <c r="B32" s="110">
        <v>45291</v>
      </c>
      <c r="C32" s="110"/>
      <c r="D32" s="110"/>
      <c r="E32" s="110"/>
      <c r="F32" s="110"/>
      <c r="G32" s="110"/>
      <c r="H32" s="110"/>
      <c r="I32" s="110"/>
      <c r="J32" s="110"/>
      <c r="K32" s="110"/>
      <c r="L32" s="110"/>
      <c r="M32" s="110"/>
    </row>
    <row r="33" spans="1:13">
      <c r="A33" s="3"/>
    </row>
    <row r="34" spans="1:13">
      <c r="A34" s="4" t="s">
        <v>27</v>
      </c>
    </row>
    <row r="35" spans="1:13" ht="20.399999999999999">
      <c r="A35" s="74" t="s">
        <v>28</v>
      </c>
      <c r="B35" s="74"/>
      <c r="C35" s="74"/>
      <c r="D35" s="74"/>
      <c r="E35" s="74"/>
      <c r="F35" s="74"/>
      <c r="G35" s="74"/>
      <c r="H35" s="74"/>
      <c r="I35" s="74"/>
      <c r="J35" s="74"/>
      <c r="K35" s="74"/>
      <c r="L35" s="74"/>
      <c r="M35" s="5" t="s">
        <v>29</v>
      </c>
    </row>
    <row r="36" spans="1:13" ht="22.2" customHeight="1">
      <c r="A36" s="112" t="s">
        <v>276</v>
      </c>
      <c r="B36" s="112"/>
      <c r="C36" s="112"/>
      <c r="D36" s="112"/>
      <c r="E36" s="112"/>
      <c r="F36" s="112"/>
      <c r="G36" s="112"/>
      <c r="H36" s="112"/>
      <c r="I36" s="112"/>
      <c r="J36" s="112"/>
      <c r="K36" s="112"/>
      <c r="L36" s="112"/>
      <c r="M36" s="111" t="s">
        <v>274</v>
      </c>
    </row>
    <row r="37" spans="1:13" ht="30" customHeight="1">
      <c r="A37" s="112" t="s">
        <v>277</v>
      </c>
      <c r="B37" s="112"/>
      <c r="C37" s="112"/>
      <c r="D37" s="112"/>
      <c r="E37" s="112"/>
      <c r="F37" s="112"/>
      <c r="G37" s="112"/>
      <c r="H37" s="112"/>
      <c r="I37" s="112"/>
      <c r="J37" s="112"/>
      <c r="K37" s="112"/>
      <c r="L37" s="112"/>
      <c r="M37" s="111" t="s">
        <v>275</v>
      </c>
    </row>
    <row r="38" spans="1:13">
      <c r="A38" s="3"/>
    </row>
    <row r="39" spans="1:13">
      <c r="A39" s="4" t="s">
        <v>30</v>
      </c>
    </row>
    <row r="40" spans="1:13">
      <c r="A40" s="74" t="s">
        <v>31</v>
      </c>
      <c r="B40" s="74"/>
      <c r="C40" s="74"/>
      <c r="D40" s="74"/>
      <c r="E40" s="74"/>
      <c r="F40" s="74"/>
      <c r="G40" s="74"/>
      <c r="H40" s="74"/>
      <c r="I40" s="74"/>
      <c r="J40" s="74"/>
      <c r="K40" s="74"/>
      <c r="L40" s="74"/>
      <c r="M40" s="5" t="s">
        <v>32</v>
      </c>
    </row>
    <row r="41" spans="1:13">
      <c r="A41" s="112" t="s">
        <v>278</v>
      </c>
      <c r="B41" s="112"/>
      <c r="C41" s="112"/>
      <c r="D41" s="112"/>
      <c r="E41" s="112"/>
      <c r="F41" s="112"/>
      <c r="G41" s="112"/>
      <c r="H41" s="112"/>
      <c r="I41" s="112"/>
      <c r="J41" s="112"/>
      <c r="K41" s="112"/>
      <c r="L41" s="112"/>
      <c r="M41" s="111">
        <v>1</v>
      </c>
    </row>
    <row r="43" spans="1:13">
      <c r="A43" s="4" t="s">
        <v>33</v>
      </c>
    </row>
    <row r="44" spans="1:13">
      <c r="A44" s="74" t="s">
        <v>31</v>
      </c>
      <c r="B44" s="74"/>
      <c r="C44" s="74"/>
      <c r="D44" s="74"/>
      <c r="E44" s="74"/>
      <c r="F44" s="74"/>
      <c r="G44" s="74"/>
      <c r="H44" s="74"/>
      <c r="I44" s="74" t="s">
        <v>34</v>
      </c>
      <c r="J44" s="74"/>
      <c r="K44" s="76" t="s">
        <v>35</v>
      </c>
      <c r="L44" s="77"/>
      <c r="M44" s="78"/>
    </row>
    <row r="45" spans="1:13">
      <c r="A45" s="75" t="s">
        <v>205</v>
      </c>
      <c r="B45" s="75"/>
      <c r="C45" s="75"/>
      <c r="D45" s="75"/>
      <c r="E45" s="75"/>
      <c r="F45" s="75"/>
      <c r="G45" s="75"/>
      <c r="H45" s="75"/>
      <c r="I45" s="75">
        <v>1</v>
      </c>
      <c r="J45" s="75"/>
      <c r="K45" s="75" t="s">
        <v>207</v>
      </c>
      <c r="L45" s="75"/>
      <c r="M45" s="75"/>
    </row>
    <row r="46" spans="1:13">
      <c r="A46" s="6"/>
      <c r="B46" s="6"/>
      <c r="C46" s="6"/>
      <c r="D46" s="6"/>
      <c r="E46" s="6"/>
      <c r="F46" s="6"/>
      <c r="G46" s="6"/>
      <c r="H46" s="6"/>
      <c r="I46" s="6"/>
      <c r="J46" s="6"/>
      <c r="K46" s="6"/>
    </row>
    <row r="47" spans="1:13">
      <c r="A47" s="4" t="s">
        <v>36</v>
      </c>
    </row>
    <row r="48" spans="1:13" ht="19.2">
      <c r="A48" s="7" t="s">
        <v>37</v>
      </c>
      <c r="B48" s="7" t="s">
        <v>38</v>
      </c>
      <c r="C48" s="7" t="s">
        <v>39</v>
      </c>
      <c r="D48" s="7" t="s">
        <v>31</v>
      </c>
      <c r="E48" s="79" t="s">
        <v>40</v>
      </c>
      <c r="F48" s="79"/>
      <c r="G48" s="79"/>
      <c r="H48" s="79" t="s">
        <v>41</v>
      </c>
      <c r="I48" s="79"/>
      <c r="J48" s="79"/>
      <c r="K48" s="79"/>
      <c r="L48" s="79"/>
      <c r="M48" s="7" t="s">
        <v>42</v>
      </c>
    </row>
    <row r="49" spans="1:32" s="41" customFormat="1" ht="52.8">
      <c r="A49" s="36" t="s">
        <v>205</v>
      </c>
      <c r="B49" s="37">
        <v>1</v>
      </c>
      <c r="C49" s="37">
        <v>95</v>
      </c>
      <c r="D49" s="37">
        <v>1</v>
      </c>
      <c r="E49" s="38" t="s">
        <v>43</v>
      </c>
      <c r="F49" s="38" t="s">
        <v>44</v>
      </c>
      <c r="G49" s="38" t="s">
        <v>45</v>
      </c>
      <c r="H49" s="38" t="s">
        <v>46</v>
      </c>
      <c r="I49" s="38" t="s">
        <v>47</v>
      </c>
      <c r="J49" s="38" t="s">
        <v>48</v>
      </c>
      <c r="K49" s="38" t="s">
        <v>49</v>
      </c>
      <c r="L49" s="38" t="s">
        <v>50</v>
      </c>
      <c r="M49" s="39"/>
      <c r="N49" s="40"/>
      <c r="O49" s="40"/>
      <c r="P49" s="40"/>
      <c r="Q49" s="40"/>
      <c r="R49" s="40"/>
      <c r="S49" s="40"/>
      <c r="T49" s="40"/>
      <c r="U49" s="40"/>
      <c r="V49" s="40"/>
      <c r="W49" s="40"/>
      <c r="X49" s="40"/>
      <c r="Y49" s="40"/>
      <c r="Z49" s="40"/>
      <c r="AA49" s="40"/>
      <c r="AB49" s="40"/>
      <c r="AC49" s="40"/>
      <c r="AD49" s="40"/>
      <c r="AE49" s="40"/>
      <c r="AF49" s="40"/>
    </row>
    <row r="50" spans="1:32" s="41" customFormat="1">
      <c r="A50" s="35"/>
      <c r="B50" s="35"/>
      <c r="C50" s="42"/>
      <c r="D50" s="35"/>
      <c r="E50" s="43">
        <v>60</v>
      </c>
      <c r="F50" s="43">
        <v>35</v>
      </c>
      <c r="G50" s="43">
        <v>0</v>
      </c>
      <c r="H50" s="43">
        <v>1</v>
      </c>
      <c r="I50" s="43">
        <v>85</v>
      </c>
      <c r="J50" s="43">
        <v>0</v>
      </c>
      <c r="K50" s="43">
        <v>3</v>
      </c>
      <c r="L50" s="43">
        <v>6</v>
      </c>
      <c r="M50" s="35"/>
    </row>
    <row r="51" spans="1:32" s="41" customFormat="1">
      <c r="A51" s="35"/>
      <c r="B51" s="35"/>
      <c r="C51" s="42"/>
      <c r="D51" s="35"/>
      <c r="E51" s="42"/>
      <c r="F51" s="42"/>
      <c r="G51" s="42"/>
      <c r="H51" s="42"/>
      <c r="I51" s="42"/>
      <c r="J51" s="42"/>
      <c r="K51" s="42"/>
      <c r="L51" s="42"/>
      <c r="M51" s="35"/>
      <c r="N51" s="40"/>
      <c r="O51" s="40"/>
      <c r="P51" s="40"/>
      <c r="Q51" s="40"/>
      <c r="R51" s="40"/>
      <c r="S51" s="40"/>
      <c r="T51" s="40"/>
      <c r="U51" s="40"/>
      <c r="V51" s="40"/>
      <c r="W51" s="40"/>
      <c r="X51" s="40"/>
      <c r="Y51" s="40"/>
      <c r="Z51" s="40"/>
      <c r="AA51" s="40"/>
      <c r="AB51" s="40"/>
      <c r="AC51" s="40"/>
      <c r="AD51" s="40"/>
      <c r="AE51" s="40"/>
      <c r="AF51" s="40"/>
    </row>
    <row r="52" spans="1:32">
      <c r="A52" s="8"/>
      <c r="B52" s="8"/>
      <c r="C52" s="9"/>
      <c r="D52" s="8"/>
      <c r="E52" s="9"/>
      <c r="F52" s="9"/>
      <c r="G52" s="9"/>
      <c r="H52" s="9"/>
      <c r="I52" s="9"/>
      <c r="J52" s="9"/>
      <c r="K52" s="9"/>
      <c r="L52" s="9"/>
      <c r="M52" s="8"/>
    </row>
    <row r="53" spans="1:32">
      <c r="A53" s="10"/>
      <c r="B53" s="10"/>
      <c r="C53" s="11"/>
      <c r="D53" s="10"/>
      <c r="E53" s="11"/>
      <c r="F53" s="11"/>
      <c r="G53" s="11"/>
      <c r="H53" s="11"/>
      <c r="I53" s="11"/>
      <c r="J53" s="11"/>
      <c r="K53" s="11"/>
      <c r="L53" s="11"/>
      <c r="M53" s="10"/>
    </row>
    <row r="54" spans="1:32">
      <c r="A54" s="4" t="s">
        <v>51</v>
      </c>
    </row>
    <row r="55" spans="1:32" ht="19.2">
      <c r="A55" s="79" t="s">
        <v>52</v>
      </c>
      <c r="B55" s="79"/>
      <c r="C55" s="7" t="s">
        <v>53</v>
      </c>
      <c r="D55" s="79" t="s">
        <v>54</v>
      </c>
      <c r="E55" s="79"/>
      <c r="F55" s="79"/>
      <c r="G55" s="80" t="s">
        <v>55</v>
      </c>
      <c r="H55" s="80"/>
      <c r="I55" s="80"/>
      <c r="J55" s="80"/>
      <c r="K55" s="80"/>
      <c r="L55" s="80" t="s">
        <v>56</v>
      </c>
      <c r="M55" s="80"/>
    </row>
    <row r="56" spans="1:32" ht="43.8" customHeight="1">
      <c r="A56" s="82" t="s">
        <v>57</v>
      </c>
      <c r="B56" s="82"/>
      <c r="C56" s="113" t="s">
        <v>209</v>
      </c>
      <c r="D56" s="114" t="s">
        <v>279</v>
      </c>
      <c r="E56" s="115"/>
      <c r="F56" s="116"/>
      <c r="G56" s="114" t="s">
        <v>280</v>
      </c>
      <c r="H56" s="115"/>
      <c r="I56" s="115"/>
      <c r="J56" s="115"/>
      <c r="K56" s="116"/>
      <c r="L56" s="114" t="s">
        <v>281</v>
      </c>
      <c r="M56" s="116"/>
    </row>
    <row r="57" spans="1:32" ht="35.4" customHeight="1">
      <c r="A57" s="82" t="s">
        <v>58</v>
      </c>
      <c r="B57" s="82"/>
      <c r="C57" s="113" t="s">
        <v>208</v>
      </c>
      <c r="D57" s="114"/>
      <c r="E57" s="115"/>
      <c r="F57" s="116"/>
      <c r="G57" s="114"/>
      <c r="H57" s="115"/>
      <c r="I57" s="115"/>
      <c r="J57" s="115"/>
      <c r="K57" s="116"/>
      <c r="L57" s="114"/>
      <c r="M57" s="116"/>
    </row>
    <row r="58" spans="1:32" ht="35.4" customHeight="1">
      <c r="A58" s="82" t="s">
        <v>59</v>
      </c>
      <c r="B58" s="82"/>
      <c r="C58" s="113" t="s">
        <v>209</v>
      </c>
      <c r="D58" s="114" t="s">
        <v>282</v>
      </c>
      <c r="E58" s="115"/>
      <c r="F58" s="116"/>
      <c r="G58" s="114" t="s">
        <v>283</v>
      </c>
      <c r="H58" s="115"/>
      <c r="I58" s="115"/>
      <c r="J58" s="115"/>
      <c r="K58" s="116"/>
      <c r="L58" s="114" t="s">
        <v>284</v>
      </c>
      <c r="M58" s="116"/>
    </row>
    <row r="59" spans="1:32" ht="35.4" customHeight="1">
      <c r="A59" s="82" t="s">
        <v>60</v>
      </c>
      <c r="B59" s="82"/>
      <c r="C59" s="113" t="s">
        <v>209</v>
      </c>
      <c r="D59" s="114" t="s">
        <v>285</v>
      </c>
      <c r="E59" s="115"/>
      <c r="F59" s="116"/>
      <c r="G59" s="114" t="s">
        <v>286</v>
      </c>
      <c r="H59" s="115"/>
      <c r="I59" s="115"/>
      <c r="J59" s="115"/>
      <c r="K59" s="116"/>
      <c r="L59" s="114" t="s">
        <v>287</v>
      </c>
      <c r="M59" s="116"/>
    </row>
    <row r="60" spans="1:32" ht="35.4" customHeight="1">
      <c r="A60" s="82" t="s">
        <v>61</v>
      </c>
      <c r="B60" s="82"/>
      <c r="C60" s="113" t="s">
        <v>208</v>
      </c>
      <c r="D60" s="114" t="s">
        <v>288</v>
      </c>
      <c r="E60" s="115"/>
      <c r="F60" s="116"/>
      <c r="G60" s="114" t="s">
        <v>288</v>
      </c>
      <c r="H60" s="115"/>
      <c r="I60" s="115"/>
      <c r="J60" s="115"/>
      <c r="K60" s="116"/>
      <c r="L60" s="114" t="s">
        <v>288</v>
      </c>
      <c r="M60" s="116"/>
    </row>
    <row r="61" spans="1:32">
      <c r="A61" s="12"/>
      <c r="B61" s="12"/>
      <c r="C61" s="13"/>
      <c r="D61" s="14"/>
      <c r="E61" s="14"/>
      <c r="F61" s="14"/>
      <c r="G61" s="15"/>
      <c r="H61" s="15"/>
      <c r="I61" s="15"/>
      <c r="J61" s="15"/>
      <c r="K61" s="15"/>
      <c r="L61" s="15"/>
      <c r="M61" s="15"/>
    </row>
    <row r="62" spans="1:32">
      <c r="A62" s="4" t="s">
        <v>62</v>
      </c>
    </row>
    <row r="63" spans="1:32" ht="17.399999999999999" customHeight="1">
      <c r="A63" s="79" t="s">
        <v>63</v>
      </c>
      <c r="B63" s="79"/>
      <c r="C63" s="79"/>
      <c r="D63" s="79"/>
      <c r="E63" s="79"/>
      <c r="F63" s="79"/>
      <c r="G63" s="79"/>
      <c r="H63" s="79"/>
      <c r="I63" s="7" t="s">
        <v>64</v>
      </c>
      <c r="J63" s="79" t="s">
        <v>65</v>
      </c>
      <c r="K63" s="79"/>
      <c r="L63" s="79"/>
      <c r="M63" s="79"/>
    </row>
    <row r="64" spans="1:32">
      <c r="A64" s="81" t="s">
        <v>66</v>
      </c>
      <c r="B64" s="81"/>
      <c r="C64" s="81"/>
      <c r="D64" s="81"/>
      <c r="E64" s="81"/>
      <c r="F64" s="81"/>
      <c r="G64" s="81"/>
      <c r="H64" s="81"/>
      <c r="I64" s="55" t="s">
        <v>206</v>
      </c>
      <c r="J64" s="61" t="s">
        <v>206</v>
      </c>
      <c r="K64" s="61"/>
      <c r="L64" s="61"/>
      <c r="M64" s="61"/>
    </row>
    <row r="65" spans="1:13">
      <c r="A65" s="81" t="s">
        <v>67</v>
      </c>
      <c r="B65" s="81"/>
      <c r="C65" s="81"/>
      <c r="D65" s="81"/>
      <c r="E65" s="81"/>
      <c r="F65" s="81"/>
      <c r="G65" s="81"/>
      <c r="H65" s="81"/>
      <c r="I65" s="55" t="s">
        <v>206</v>
      </c>
      <c r="J65" s="61" t="s">
        <v>206</v>
      </c>
      <c r="K65" s="61"/>
      <c r="L65" s="61"/>
      <c r="M65" s="61"/>
    </row>
    <row r="66" spans="1:13">
      <c r="A66" s="12"/>
      <c r="B66" s="12"/>
      <c r="C66" s="12"/>
      <c r="D66" s="12"/>
      <c r="E66" s="12"/>
      <c r="F66" s="12"/>
      <c r="G66" s="12"/>
      <c r="H66" s="12"/>
      <c r="J66" s="10"/>
    </row>
    <row r="67" spans="1:13">
      <c r="A67" s="4" t="s">
        <v>68</v>
      </c>
    </row>
    <row r="68" spans="1:13" ht="38.4">
      <c r="A68" s="79" t="s">
        <v>69</v>
      </c>
      <c r="B68" s="79"/>
      <c r="C68" s="79"/>
      <c r="D68" s="79"/>
      <c r="E68" s="79"/>
      <c r="F68" s="79"/>
      <c r="G68" s="79"/>
      <c r="H68" s="7" t="s">
        <v>53</v>
      </c>
      <c r="I68" s="7" t="s">
        <v>70</v>
      </c>
      <c r="J68" s="79" t="s">
        <v>65</v>
      </c>
      <c r="K68" s="79"/>
      <c r="L68" s="79"/>
      <c r="M68" s="79"/>
    </row>
    <row r="69" spans="1:13">
      <c r="A69" s="82" t="s">
        <v>71</v>
      </c>
      <c r="B69" s="82"/>
      <c r="C69" s="82"/>
      <c r="D69" s="82"/>
      <c r="E69" s="82"/>
      <c r="F69" s="82"/>
      <c r="G69" s="82"/>
      <c r="H69" s="113" t="s">
        <v>208</v>
      </c>
      <c r="I69" s="113">
        <v>0</v>
      </c>
      <c r="J69" s="117" t="s">
        <v>206</v>
      </c>
      <c r="K69" s="118"/>
      <c r="L69" s="118"/>
      <c r="M69" s="119"/>
    </row>
    <row r="70" spans="1:13" ht="13.8" customHeight="1">
      <c r="A70" s="82" t="s">
        <v>72</v>
      </c>
      <c r="B70" s="82"/>
      <c r="C70" s="82"/>
      <c r="D70" s="82" t="s">
        <v>73</v>
      </c>
      <c r="E70" s="82"/>
      <c r="F70" s="82"/>
      <c r="G70" s="82"/>
      <c r="H70" s="113" t="s">
        <v>208</v>
      </c>
      <c r="I70" s="113">
        <v>0</v>
      </c>
      <c r="J70" s="117" t="s">
        <v>206</v>
      </c>
      <c r="K70" s="118"/>
      <c r="L70" s="118"/>
      <c r="M70" s="119"/>
    </row>
    <row r="71" spans="1:13" ht="13.8" customHeight="1">
      <c r="A71" s="82" t="s">
        <v>74</v>
      </c>
      <c r="B71" s="82"/>
      <c r="C71" s="82"/>
      <c r="D71" s="82" t="s">
        <v>73</v>
      </c>
      <c r="E71" s="82"/>
      <c r="F71" s="82"/>
      <c r="G71" s="82"/>
      <c r="H71" s="113" t="s">
        <v>208</v>
      </c>
      <c r="I71" s="113">
        <v>0</v>
      </c>
      <c r="J71" s="117" t="s">
        <v>206</v>
      </c>
      <c r="K71" s="118"/>
      <c r="L71" s="118"/>
      <c r="M71" s="119"/>
    </row>
    <row r="72" spans="1:13" ht="13.8" customHeight="1">
      <c r="A72" s="82" t="s">
        <v>75</v>
      </c>
      <c r="B72" s="82"/>
      <c r="C72" s="82"/>
      <c r="D72" s="82" t="s">
        <v>73</v>
      </c>
      <c r="E72" s="82"/>
      <c r="F72" s="82"/>
      <c r="G72" s="82"/>
      <c r="H72" s="113" t="s">
        <v>208</v>
      </c>
      <c r="I72" s="113">
        <v>0</v>
      </c>
      <c r="J72" s="117" t="s">
        <v>206</v>
      </c>
      <c r="K72" s="118"/>
      <c r="L72" s="118"/>
      <c r="M72" s="119"/>
    </row>
    <row r="73" spans="1:13" ht="13.8" customHeight="1">
      <c r="A73" s="82" t="s">
        <v>76</v>
      </c>
      <c r="B73" s="82"/>
      <c r="C73" s="82"/>
      <c r="D73" s="82" t="s">
        <v>73</v>
      </c>
      <c r="E73" s="82"/>
      <c r="F73" s="82"/>
      <c r="G73" s="82"/>
      <c r="H73" s="113" t="s">
        <v>208</v>
      </c>
      <c r="I73" s="113">
        <v>0</v>
      </c>
      <c r="J73" s="117" t="s">
        <v>206</v>
      </c>
      <c r="K73" s="118"/>
      <c r="L73" s="118"/>
      <c r="M73" s="119"/>
    </row>
    <row r="74" spans="1:13" ht="13.8" customHeight="1">
      <c r="A74" s="82" t="s">
        <v>77</v>
      </c>
      <c r="B74" s="82"/>
      <c r="C74" s="82"/>
      <c r="D74" s="82" t="s">
        <v>73</v>
      </c>
      <c r="E74" s="82"/>
      <c r="F74" s="82"/>
      <c r="G74" s="82"/>
      <c r="H74" s="113" t="s">
        <v>208</v>
      </c>
      <c r="I74" s="113">
        <v>0</v>
      </c>
      <c r="J74" s="117" t="s">
        <v>206</v>
      </c>
      <c r="K74" s="118"/>
      <c r="L74" s="118"/>
      <c r="M74" s="119"/>
    </row>
    <row r="76" spans="1:13">
      <c r="A76" s="4" t="s">
        <v>78</v>
      </c>
    </row>
    <row r="77" spans="1:13" ht="19.2">
      <c r="A77" s="79" t="s">
        <v>79</v>
      </c>
      <c r="B77" s="79"/>
      <c r="C77" s="79"/>
      <c r="D77" s="79"/>
      <c r="E77" s="79"/>
      <c r="F77" s="79"/>
      <c r="G77" s="79"/>
      <c r="H77" s="7" t="s">
        <v>53</v>
      </c>
      <c r="I77" s="7" t="s">
        <v>80</v>
      </c>
      <c r="J77" s="79" t="s">
        <v>65</v>
      </c>
      <c r="K77" s="79"/>
      <c r="L77" s="79"/>
      <c r="M77" s="79"/>
    </row>
    <row r="78" spans="1:13">
      <c r="A78" s="82" t="s">
        <v>81</v>
      </c>
      <c r="B78" s="82"/>
      <c r="C78" s="82"/>
      <c r="D78" s="82"/>
      <c r="E78" s="82"/>
      <c r="F78" s="82"/>
      <c r="G78" s="82"/>
      <c r="H78" s="113" t="s">
        <v>208</v>
      </c>
      <c r="I78" s="113">
        <v>0</v>
      </c>
      <c r="J78" s="117" t="s">
        <v>206</v>
      </c>
      <c r="K78" s="118"/>
      <c r="L78" s="118"/>
      <c r="M78" s="119"/>
    </row>
    <row r="79" spans="1:13">
      <c r="A79" s="82" t="s">
        <v>82</v>
      </c>
      <c r="B79" s="82"/>
      <c r="C79" s="82"/>
      <c r="D79" s="82"/>
      <c r="E79" s="82"/>
      <c r="F79" s="82"/>
      <c r="G79" s="82"/>
      <c r="H79" s="113" t="s">
        <v>208</v>
      </c>
      <c r="I79" s="113">
        <v>0</v>
      </c>
      <c r="J79" s="117" t="s">
        <v>206</v>
      </c>
      <c r="K79" s="118"/>
      <c r="L79" s="118"/>
      <c r="M79" s="119"/>
    </row>
    <row r="80" spans="1:13">
      <c r="A80" s="82" t="s">
        <v>83</v>
      </c>
      <c r="B80" s="82"/>
      <c r="C80" s="82"/>
      <c r="D80" s="82"/>
      <c r="E80" s="82"/>
      <c r="F80" s="82"/>
      <c r="G80" s="82"/>
      <c r="H80" s="113" t="s">
        <v>208</v>
      </c>
      <c r="I80" s="113">
        <v>0</v>
      </c>
      <c r="J80" s="117" t="s">
        <v>206</v>
      </c>
      <c r="K80" s="118"/>
      <c r="L80" s="118"/>
      <c r="M80" s="119"/>
    </row>
    <row r="81" spans="1:13">
      <c r="A81" s="82" t="s">
        <v>84</v>
      </c>
      <c r="B81" s="82"/>
      <c r="C81" s="82"/>
      <c r="D81" s="82"/>
      <c r="E81" s="82"/>
      <c r="F81" s="82"/>
      <c r="G81" s="82"/>
      <c r="H81" s="113" t="s">
        <v>208</v>
      </c>
      <c r="I81" s="113">
        <v>0</v>
      </c>
      <c r="J81" s="117" t="s">
        <v>206</v>
      </c>
      <c r="K81" s="118"/>
      <c r="L81" s="118"/>
      <c r="M81" s="119"/>
    </row>
    <row r="82" spans="1:13">
      <c r="A82" s="82" t="s">
        <v>77</v>
      </c>
      <c r="B82" s="82"/>
      <c r="C82" s="82"/>
      <c r="D82" s="82"/>
      <c r="E82" s="82"/>
      <c r="F82" s="82"/>
      <c r="G82" s="82"/>
      <c r="H82" s="113" t="s">
        <v>208</v>
      </c>
      <c r="I82" s="113">
        <v>0</v>
      </c>
      <c r="J82" s="117" t="s">
        <v>206</v>
      </c>
      <c r="K82" s="118"/>
      <c r="L82" s="118"/>
      <c r="M82" s="119"/>
    </row>
    <row r="83" spans="1:13">
      <c r="A83" s="3"/>
    </row>
    <row r="84" spans="1:13">
      <c r="A84" s="4" t="s">
        <v>85</v>
      </c>
    </row>
    <row r="85" spans="1:13">
      <c r="A85" s="7" t="s">
        <v>86</v>
      </c>
      <c r="B85" s="79" t="s">
        <v>87</v>
      </c>
      <c r="C85" s="79"/>
      <c r="D85" s="79"/>
      <c r="E85" s="17" t="s">
        <v>88</v>
      </c>
      <c r="F85" s="79" t="s">
        <v>89</v>
      </c>
      <c r="G85" s="79"/>
      <c r="H85" s="79"/>
      <c r="I85" s="79"/>
      <c r="J85" s="79" t="s">
        <v>65</v>
      </c>
      <c r="K85" s="79"/>
      <c r="L85" s="79"/>
      <c r="M85" s="79"/>
    </row>
    <row r="86" spans="1:13" ht="13.8" customHeight="1">
      <c r="A86" s="24" t="s">
        <v>90</v>
      </c>
      <c r="B86" s="82" t="s">
        <v>91</v>
      </c>
      <c r="C86" s="82"/>
      <c r="D86" s="82"/>
      <c r="E86" s="24" t="s">
        <v>209</v>
      </c>
      <c r="F86" s="120" t="s">
        <v>289</v>
      </c>
      <c r="G86" s="120"/>
      <c r="H86" s="120"/>
      <c r="I86" s="120"/>
      <c r="J86" s="120" t="s">
        <v>198</v>
      </c>
      <c r="K86" s="120"/>
      <c r="L86" s="120"/>
      <c r="M86" s="120"/>
    </row>
    <row r="87" spans="1:13" ht="13.8" customHeight="1">
      <c r="A87" s="24" t="s">
        <v>90</v>
      </c>
      <c r="B87" s="82" t="s">
        <v>92</v>
      </c>
      <c r="C87" s="82"/>
      <c r="D87" s="82"/>
      <c r="E87" s="24" t="s">
        <v>209</v>
      </c>
      <c r="F87" s="120" t="s">
        <v>290</v>
      </c>
      <c r="G87" s="120"/>
      <c r="H87" s="120"/>
      <c r="I87" s="120"/>
      <c r="J87" s="120" t="s">
        <v>198</v>
      </c>
      <c r="K87" s="120"/>
      <c r="L87" s="120"/>
      <c r="M87" s="120"/>
    </row>
    <row r="88" spans="1:13" ht="13.8" customHeight="1">
      <c r="A88" s="24" t="s">
        <v>93</v>
      </c>
      <c r="B88" s="82" t="s">
        <v>94</v>
      </c>
      <c r="C88" s="82"/>
      <c r="D88" s="82"/>
      <c r="E88" s="24" t="s">
        <v>209</v>
      </c>
      <c r="F88" s="120" t="s">
        <v>291</v>
      </c>
      <c r="G88" s="120"/>
      <c r="H88" s="120"/>
      <c r="I88" s="120"/>
      <c r="J88" s="120" t="s">
        <v>198</v>
      </c>
      <c r="K88" s="120"/>
      <c r="L88" s="120"/>
      <c r="M88" s="120"/>
    </row>
    <row r="89" spans="1:13" ht="13.8" customHeight="1">
      <c r="A89" s="24" t="s">
        <v>93</v>
      </c>
      <c r="B89" s="82" t="s">
        <v>95</v>
      </c>
      <c r="C89" s="82"/>
      <c r="D89" s="82"/>
      <c r="E89" s="24" t="s">
        <v>209</v>
      </c>
      <c r="F89" s="120" t="s">
        <v>292</v>
      </c>
      <c r="G89" s="120"/>
      <c r="H89" s="120"/>
      <c r="I89" s="120"/>
      <c r="J89" s="120" t="s">
        <v>293</v>
      </c>
      <c r="K89" s="120"/>
      <c r="L89" s="120"/>
      <c r="M89" s="120"/>
    </row>
    <row r="90" spans="1:13" s="26" customFormat="1" ht="13.8" customHeight="1">
      <c r="A90" s="24" t="s">
        <v>93</v>
      </c>
      <c r="B90" s="82" t="s">
        <v>96</v>
      </c>
      <c r="C90" s="82"/>
      <c r="D90" s="82"/>
      <c r="E90" s="24" t="s">
        <v>209</v>
      </c>
      <c r="F90" s="120" t="s">
        <v>294</v>
      </c>
      <c r="G90" s="120"/>
      <c r="H90" s="120"/>
      <c r="I90" s="120"/>
      <c r="J90" s="120" t="s">
        <v>295</v>
      </c>
      <c r="K90" s="120"/>
      <c r="L90" s="120"/>
      <c r="M90" s="120"/>
    </row>
    <row r="91" spans="1:13" ht="13.8" customHeight="1">
      <c r="A91" s="24" t="s">
        <v>93</v>
      </c>
      <c r="B91" s="82" t="s">
        <v>97</v>
      </c>
      <c r="C91" s="82"/>
      <c r="D91" s="82"/>
      <c r="E91" s="24" t="s">
        <v>209</v>
      </c>
      <c r="F91" s="120" t="s">
        <v>210</v>
      </c>
      <c r="G91" s="120"/>
      <c r="H91" s="120"/>
      <c r="I91" s="120"/>
      <c r="J91" s="120" t="s">
        <v>296</v>
      </c>
      <c r="K91" s="120"/>
      <c r="L91" s="120"/>
      <c r="M91" s="120"/>
    </row>
    <row r="92" spans="1:13" ht="13.8" customHeight="1">
      <c r="A92" s="24" t="s">
        <v>98</v>
      </c>
      <c r="B92" s="82" t="s">
        <v>99</v>
      </c>
      <c r="C92" s="82"/>
      <c r="D92" s="82"/>
      <c r="E92" s="24" t="s">
        <v>209</v>
      </c>
      <c r="F92" s="120" t="s">
        <v>297</v>
      </c>
      <c r="G92" s="120"/>
      <c r="H92" s="120"/>
      <c r="I92" s="120"/>
      <c r="J92" s="120" t="s">
        <v>298</v>
      </c>
      <c r="K92" s="120"/>
      <c r="L92" s="120"/>
      <c r="M92" s="120"/>
    </row>
    <row r="93" spans="1:13" ht="13.8" customHeight="1">
      <c r="A93" s="24" t="s">
        <v>98</v>
      </c>
      <c r="B93" s="82" t="s">
        <v>100</v>
      </c>
      <c r="C93" s="82"/>
      <c r="D93" s="82"/>
      <c r="E93" s="24" t="s">
        <v>209</v>
      </c>
      <c r="F93" s="120" t="s">
        <v>299</v>
      </c>
      <c r="G93" s="120"/>
      <c r="H93" s="120"/>
      <c r="I93" s="120"/>
      <c r="J93" s="120" t="s">
        <v>300</v>
      </c>
      <c r="K93" s="120"/>
      <c r="L93" s="120"/>
      <c r="M93" s="120"/>
    </row>
    <row r="94" spans="1:13" ht="13.8" customHeight="1">
      <c r="A94" s="24" t="s">
        <v>98</v>
      </c>
      <c r="B94" s="82" t="s">
        <v>101</v>
      </c>
      <c r="C94" s="82"/>
      <c r="D94" s="82"/>
      <c r="E94" s="24" t="s">
        <v>209</v>
      </c>
      <c r="F94" s="120" t="s">
        <v>301</v>
      </c>
      <c r="G94" s="120"/>
      <c r="H94" s="120"/>
      <c r="I94" s="120"/>
      <c r="J94" s="120" t="s">
        <v>302</v>
      </c>
      <c r="K94" s="120"/>
      <c r="L94" s="120"/>
      <c r="M94" s="120"/>
    </row>
    <row r="95" spans="1:13" ht="13.8" customHeight="1">
      <c r="A95" s="24" t="s">
        <v>98</v>
      </c>
      <c r="B95" s="82" t="s">
        <v>102</v>
      </c>
      <c r="C95" s="82"/>
      <c r="D95" s="82"/>
      <c r="E95" s="24" t="s">
        <v>209</v>
      </c>
      <c r="F95" s="120" t="s">
        <v>303</v>
      </c>
      <c r="G95" s="120"/>
      <c r="H95" s="120"/>
      <c r="I95" s="120"/>
      <c r="J95" s="120" t="s">
        <v>304</v>
      </c>
      <c r="K95" s="120"/>
      <c r="L95" s="120"/>
      <c r="M95" s="120"/>
    </row>
    <row r="96" spans="1:13" ht="13.8" customHeight="1">
      <c r="A96" s="24" t="s">
        <v>98</v>
      </c>
      <c r="B96" s="82" t="s">
        <v>103</v>
      </c>
      <c r="C96" s="82"/>
      <c r="D96" s="82"/>
      <c r="E96" s="24" t="s">
        <v>209</v>
      </c>
      <c r="F96" s="120" t="s">
        <v>305</v>
      </c>
      <c r="G96" s="120"/>
      <c r="H96" s="120"/>
      <c r="I96" s="120"/>
      <c r="J96" s="120" t="s">
        <v>306</v>
      </c>
      <c r="K96" s="120"/>
      <c r="L96" s="120"/>
      <c r="M96" s="120"/>
    </row>
    <row r="97" spans="1:32" ht="13.8" customHeight="1">
      <c r="A97" s="24" t="s">
        <v>104</v>
      </c>
      <c r="B97" s="82" t="s">
        <v>105</v>
      </c>
      <c r="C97" s="82"/>
      <c r="D97" s="82"/>
      <c r="E97" s="24" t="s">
        <v>209</v>
      </c>
      <c r="F97" s="120" t="s">
        <v>211</v>
      </c>
      <c r="G97" s="120"/>
      <c r="H97" s="120"/>
      <c r="I97" s="120"/>
      <c r="J97" s="120" t="s">
        <v>307</v>
      </c>
      <c r="K97" s="120"/>
      <c r="L97" s="120"/>
      <c r="M97" s="120"/>
    </row>
    <row r="98" spans="1:32">
      <c r="A98" s="121" t="s">
        <v>106</v>
      </c>
      <c r="B98" s="121"/>
      <c r="C98" s="121"/>
      <c r="D98" s="122" t="s">
        <v>308</v>
      </c>
      <c r="E98" s="123"/>
      <c r="F98" s="123"/>
      <c r="G98" s="123"/>
      <c r="H98" s="123"/>
      <c r="I98" s="123"/>
      <c r="J98" s="123"/>
      <c r="K98" s="123"/>
      <c r="L98" s="123"/>
      <c r="M98" s="123"/>
      <c r="N98" s="1"/>
      <c r="O98" s="1"/>
      <c r="P98" s="1"/>
      <c r="Q98" s="1"/>
      <c r="R98" s="1"/>
      <c r="S98" s="1"/>
      <c r="T98" s="1"/>
      <c r="U98" s="1"/>
      <c r="V98" s="1"/>
      <c r="W98" s="1"/>
      <c r="X98" s="1"/>
      <c r="Y98" s="1"/>
      <c r="Z98" s="1"/>
      <c r="AA98" s="1"/>
      <c r="AB98" s="1"/>
      <c r="AC98" s="1"/>
      <c r="AD98" s="1"/>
      <c r="AE98" s="1"/>
      <c r="AF98" s="1"/>
    </row>
    <row r="99" spans="1:32">
      <c r="A99" s="18"/>
    </row>
    <row r="100" spans="1:32">
      <c r="A100" s="4" t="s">
        <v>107</v>
      </c>
    </row>
    <row r="101" spans="1:32" ht="19.2">
      <c r="A101" s="79" t="s">
        <v>108</v>
      </c>
      <c r="B101" s="79"/>
      <c r="C101" s="79"/>
      <c r="D101" s="79"/>
      <c r="E101" s="7" t="s">
        <v>109</v>
      </c>
      <c r="F101" s="83" t="s">
        <v>40</v>
      </c>
      <c r="G101" s="84"/>
      <c r="H101" s="85"/>
      <c r="I101" s="83" t="s">
        <v>41</v>
      </c>
      <c r="J101" s="84"/>
      <c r="K101" s="84"/>
      <c r="L101" s="84"/>
      <c r="M101" s="85"/>
    </row>
    <row r="102" spans="1:32">
      <c r="A102" s="125">
        <v>45379</v>
      </c>
      <c r="B102" s="126"/>
      <c r="C102" s="126"/>
      <c r="D102" s="127"/>
      <c r="E102" s="128">
        <v>169</v>
      </c>
      <c r="F102" s="16" t="s">
        <v>43</v>
      </c>
      <c r="G102" s="16" t="s">
        <v>44</v>
      </c>
      <c r="H102" s="16" t="s">
        <v>45</v>
      </c>
      <c r="I102" s="16" t="s">
        <v>46</v>
      </c>
      <c r="J102" s="16" t="s">
        <v>47</v>
      </c>
      <c r="K102" s="16" t="s">
        <v>48</v>
      </c>
      <c r="L102" s="16" t="s">
        <v>49</v>
      </c>
      <c r="M102" s="16" t="s">
        <v>50</v>
      </c>
    </row>
    <row r="103" spans="1:32">
      <c r="A103" s="129"/>
      <c r="B103" s="130"/>
      <c r="C103" s="130"/>
      <c r="D103" s="131"/>
      <c r="E103" s="132"/>
      <c r="F103" s="25">
        <v>146</v>
      </c>
      <c r="G103" s="25">
        <v>23</v>
      </c>
      <c r="H103" s="25">
        <v>0</v>
      </c>
      <c r="I103" s="25">
        <v>1</v>
      </c>
      <c r="J103" s="25">
        <v>164</v>
      </c>
      <c r="K103" s="25">
        <v>1</v>
      </c>
      <c r="L103" s="124">
        <v>2</v>
      </c>
      <c r="M103" s="56" t="s">
        <v>309</v>
      </c>
    </row>
    <row r="104" spans="1:32">
      <c r="A104" s="19"/>
      <c r="B104" s="19"/>
      <c r="C104" s="19"/>
      <c r="D104" s="19"/>
      <c r="E104" s="19"/>
      <c r="F104" s="11"/>
      <c r="G104" s="11"/>
      <c r="H104" s="11"/>
      <c r="I104" s="11"/>
      <c r="J104" s="11"/>
      <c r="K104" s="11"/>
      <c r="L104" s="11"/>
      <c r="M104" s="11"/>
    </row>
    <row r="105" spans="1:32">
      <c r="A105" s="4" t="s">
        <v>110</v>
      </c>
    </row>
    <row r="106" spans="1:32" ht="76.8">
      <c r="A106" s="79" t="s">
        <v>111</v>
      </c>
      <c r="B106" s="79"/>
      <c r="C106" s="79"/>
      <c r="D106" s="79"/>
      <c r="E106" s="7" t="s">
        <v>112</v>
      </c>
      <c r="F106" s="17" t="s">
        <v>113</v>
      </c>
      <c r="G106" s="79" t="s">
        <v>114</v>
      </c>
      <c r="H106" s="79"/>
      <c r="I106" s="79"/>
      <c r="J106" s="79" t="s">
        <v>42</v>
      </c>
      <c r="K106" s="79"/>
      <c r="L106" s="79"/>
      <c r="M106" s="79"/>
    </row>
    <row r="107" spans="1:32" ht="90" customHeight="1">
      <c r="A107" s="117" t="s">
        <v>310</v>
      </c>
      <c r="B107" s="118"/>
      <c r="C107" s="118"/>
      <c r="D107" s="119"/>
      <c r="E107" s="113" t="s">
        <v>209</v>
      </c>
      <c r="F107" s="113" t="s">
        <v>311</v>
      </c>
      <c r="G107" s="114" t="s">
        <v>312</v>
      </c>
      <c r="H107" s="115"/>
      <c r="I107" s="116"/>
      <c r="J107" s="120" t="s">
        <v>313</v>
      </c>
      <c r="K107" s="120"/>
      <c r="L107" s="120"/>
      <c r="M107" s="120"/>
    </row>
    <row r="108" spans="1:32" ht="126.6" customHeight="1">
      <c r="A108" s="117" t="s">
        <v>314</v>
      </c>
      <c r="B108" s="118"/>
      <c r="C108" s="118"/>
      <c r="D108" s="119"/>
      <c r="E108" s="113" t="s">
        <v>209</v>
      </c>
      <c r="F108" s="113" t="s">
        <v>315</v>
      </c>
      <c r="G108" s="114" t="s">
        <v>316</v>
      </c>
      <c r="H108" s="115"/>
      <c r="I108" s="116"/>
      <c r="J108" s="120" t="s">
        <v>317</v>
      </c>
      <c r="K108" s="120"/>
      <c r="L108" s="120"/>
      <c r="M108" s="120"/>
    </row>
    <row r="109" spans="1:32">
      <c r="A109" s="86"/>
      <c r="B109" s="87"/>
      <c r="C109" s="87"/>
      <c r="D109" s="88"/>
      <c r="E109" s="8"/>
      <c r="F109" s="23"/>
      <c r="G109" s="89"/>
      <c r="H109" s="90"/>
      <c r="I109" s="91"/>
      <c r="J109" s="92"/>
      <c r="K109" s="93"/>
      <c r="L109" s="93"/>
      <c r="M109" s="94"/>
    </row>
    <row r="110" spans="1:32">
      <c r="A110" s="10"/>
      <c r="B110" s="19"/>
      <c r="C110" s="19"/>
      <c r="D110" s="10"/>
      <c r="E110" s="10"/>
    </row>
    <row r="111" spans="1:32">
      <c r="A111" s="4" t="s">
        <v>115</v>
      </c>
    </row>
    <row r="112" spans="1:32" ht="86.4">
      <c r="A112" s="17" t="s">
        <v>116</v>
      </c>
      <c r="B112" s="17" t="s">
        <v>117</v>
      </c>
      <c r="C112" s="17" t="s">
        <v>118</v>
      </c>
      <c r="D112" s="7" t="s">
        <v>119</v>
      </c>
      <c r="E112" s="7" t="s">
        <v>120</v>
      </c>
      <c r="F112" s="79" t="s">
        <v>65</v>
      </c>
      <c r="G112" s="79"/>
      <c r="H112" s="79"/>
      <c r="I112" s="79"/>
      <c r="J112" s="95" t="s">
        <v>121</v>
      </c>
      <c r="K112" s="96"/>
      <c r="L112" s="17" t="s">
        <v>122</v>
      </c>
      <c r="M112" s="17" t="s">
        <v>123</v>
      </c>
    </row>
    <row r="113" spans="1:13">
      <c r="A113" s="133" t="s">
        <v>124</v>
      </c>
      <c r="B113" s="133">
        <v>0</v>
      </c>
      <c r="C113" s="133">
        <v>0</v>
      </c>
      <c r="D113" s="133">
        <v>0</v>
      </c>
      <c r="E113" s="133">
        <v>0</v>
      </c>
      <c r="F113" s="134" t="s">
        <v>206</v>
      </c>
      <c r="G113" s="135"/>
      <c r="H113" s="135"/>
      <c r="I113" s="136"/>
      <c r="J113" s="97"/>
      <c r="K113" s="97"/>
      <c r="L113" s="2"/>
      <c r="M113" s="2"/>
    </row>
    <row r="114" spans="1:13">
      <c r="A114" s="133" t="s">
        <v>125</v>
      </c>
      <c r="B114" s="133">
        <v>0</v>
      </c>
      <c r="C114" s="133">
        <v>0</v>
      </c>
      <c r="D114" s="133">
        <v>0</v>
      </c>
      <c r="E114" s="133">
        <v>0</v>
      </c>
      <c r="F114" s="134" t="s">
        <v>206</v>
      </c>
      <c r="G114" s="135"/>
      <c r="H114" s="135"/>
      <c r="I114" s="136"/>
      <c r="J114" s="97"/>
      <c r="K114" s="97"/>
      <c r="L114" s="2"/>
      <c r="M114" s="2"/>
    </row>
    <row r="115" spans="1:13">
      <c r="A115" s="133" t="s">
        <v>126</v>
      </c>
      <c r="B115" s="133">
        <v>0</v>
      </c>
      <c r="C115" s="133">
        <v>0</v>
      </c>
      <c r="D115" s="133">
        <v>0</v>
      </c>
      <c r="E115" s="133">
        <v>0</v>
      </c>
      <c r="F115" s="134" t="s">
        <v>206</v>
      </c>
      <c r="G115" s="135"/>
      <c r="H115" s="135"/>
      <c r="I115" s="136"/>
      <c r="J115" s="97"/>
      <c r="K115" s="97"/>
      <c r="L115" s="2"/>
      <c r="M115" s="2"/>
    </row>
    <row r="116" spans="1:13" ht="13.8" customHeight="1">
      <c r="A116" s="133" t="s">
        <v>127</v>
      </c>
      <c r="B116" s="133">
        <v>0</v>
      </c>
      <c r="C116" s="133">
        <v>0</v>
      </c>
      <c r="D116" s="133">
        <v>0</v>
      </c>
      <c r="E116" s="133">
        <v>0</v>
      </c>
      <c r="F116" s="120" t="s">
        <v>318</v>
      </c>
      <c r="G116" s="120"/>
      <c r="H116" s="120"/>
      <c r="I116" s="120"/>
      <c r="J116" s="97"/>
      <c r="K116" s="97"/>
      <c r="L116" s="2"/>
      <c r="M116" s="2"/>
    </row>
    <row r="117" spans="1:13">
      <c r="A117" s="12"/>
      <c r="B117" s="12"/>
      <c r="C117" s="12"/>
      <c r="D117" s="12"/>
      <c r="E117" s="12"/>
      <c r="F117" s="10"/>
      <c r="J117" s="15"/>
      <c r="K117" s="15"/>
      <c r="L117" s="15"/>
      <c r="M117" s="15"/>
    </row>
    <row r="118" spans="1:13">
      <c r="A118" s="4" t="s">
        <v>128</v>
      </c>
    </row>
    <row r="119" spans="1:13">
      <c r="A119" s="79" t="s">
        <v>129</v>
      </c>
      <c r="B119" s="79"/>
      <c r="C119" s="79"/>
      <c r="D119" s="79"/>
      <c r="E119" s="79"/>
      <c r="F119" s="79"/>
      <c r="G119" s="79"/>
      <c r="H119" s="79"/>
      <c r="I119" s="7" t="s">
        <v>53</v>
      </c>
      <c r="J119" s="79" t="s">
        <v>130</v>
      </c>
      <c r="K119" s="79"/>
      <c r="L119" s="79"/>
      <c r="M119" s="79"/>
    </row>
    <row r="120" spans="1:13" ht="14.4" customHeight="1">
      <c r="A120" s="82" t="s">
        <v>131</v>
      </c>
      <c r="B120" s="82"/>
      <c r="C120" s="82"/>
      <c r="D120" s="82"/>
      <c r="E120" s="82"/>
      <c r="F120" s="82"/>
      <c r="G120" s="82"/>
      <c r="H120" s="82"/>
      <c r="I120" s="24" t="s">
        <v>208</v>
      </c>
      <c r="J120" s="121" t="s">
        <v>206</v>
      </c>
      <c r="K120" s="121"/>
      <c r="L120" s="121"/>
      <c r="M120" s="121"/>
    </row>
    <row r="121" spans="1:13" ht="14.4" customHeight="1">
      <c r="A121" s="82" t="s">
        <v>132</v>
      </c>
      <c r="B121" s="82"/>
      <c r="C121" s="82"/>
      <c r="D121" s="82"/>
      <c r="E121" s="82"/>
      <c r="F121" s="82"/>
      <c r="G121" s="82"/>
      <c r="H121" s="82"/>
      <c r="I121" s="24" t="s">
        <v>209</v>
      </c>
      <c r="J121" s="120" t="s">
        <v>319</v>
      </c>
      <c r="K121" s="120"/>
      <c r="L121" s="120"/>
      <c r="M121" s="120"/>
    </row>
    <row r="122" spans="1:13">
      <c r="A122" s="12"/>
      <c r="B122" s="12"/>
      <c r="C122" s="12"/>
      <c r="D122" s="12"/>
      <c r="E122" s="12"/>
      <c r="F122" s="12"/>
      <c r="G122" s="12"/>
      <c r="H122" s="12"/>
      <c r="J122" s="15"/>
      <c r="K122" s="15"/>
      <c r="L122" s="15"/>
      <c r="M122" s="15"/>
    </row>
    <row r="123" spans="1:13">
      <c r="A123" s="4" t="s">
        <v>133</v>
      </c>
    </row>
    <row r="124" spans="1:13">
      <c r="A124" s="83" t="s">
        <v>134</v>
      </c>
      <c r="B124" s="84"/>
      <c r="C124" s="84"/>
      <c r="D124" s="84"/>
      <c r="E124" s="84"/>
      <c r="F124" s="84"/>
      <c r="G124" s="84"/>
      <c r="H124" s="85"/>
      <c r="I124" s="7" t="s">
        <v>53</v>
      </c>
      <c r="J124" s="79" t="s">
        <v>130</v>
      </c>
      <c r="K124" s="79"/>
      <c r="L124" s="79"/>
      <c r="M124" s="79"/>
    </row>
    <row r="125" spans="1:13" ht="14.4" customHeight="1">
      <c r="A125" s="82" t="s">
        <v>135</v>
      </c>
      <c r="B125" s="82"/>
      <c r="C125" s="82"/>
      <c r="D125" s="82"/>
      <c r="E125" s="82"/>
      <c r="F125" s="82"/>
      <c r="G125" s="82"/>
      <c r="H125" s="82"/>
      <c r="I125" s="24" t="s">
        <v>209</v>
      </c>
      <c r="J125" s="120" t="s">
        <v>198</v>
      </c>
      <c r="K125" s="120"/>
      <c r="L125" s="120"/>
      <c r="M125" s="120"/>
    </row>
    <row r="126" spans="1:13" ht="14.4" customHeight="1">
      <c r="A126" s="82" t="s">
        <v>136</v>
      </c>
      <c r="B126" s="82"/>
      <c r="C126" s="82"/>
      <c r="D126" s="82"/>
      <c r="E126" s="82"/>
      <c r="F126" s="82"/>
      <c r="G126" s="82"/>
      <c r="H126" s="82"/>
      <c r="I126" s="24" t="s">
        <v>209</v>
      </c>
      <c r="J126" s="120" t="s">
        <v>198</v>
      </c>
      <c r="K126" s="120"/>
      <c r="L126" s="120"/>
      <c r="M126" s="120"/>
    </row>
    <row r="128" spans="1:13">
      <c r="A128" s="4" t="s">
        <v>137</v>
      </c>
    </row>
    <row r="129" spans="1:32" ht="32.4" customHeight="1">
      <c r="A129" s="79" t="s">
        <v>138</v>
      </c>
      <c r="B129" s="79"/>
      <c r="C129" s="79" t="s">
        <v>139</v>
      </c>
      <c r="D129" s="79"/>
      <c r="E129" s="79" t="s">
        <v>140</v>
      </c>
      <c r="F129" s="79" t="s">
        <v>141</v>
      </c>
      <c r="G129" s="79"/>
      <c r="H129" s="79" t="s">
        <v>142</v>
      </c>
      <c r="I129" s="79" t="s">
        <v>143</v>
      </c>
      <c r="J129" s="79"/>
      <c r="K129" s="79"/>
      <c r="L129" s="79" t="s">
        <v>144</v>
      </c>
      <c r="M129" s="79"/>
    </row>
    <row r="130" spans="1:32" ht="28.8">
      <c r="A130" s="61" t="s">
        <v>145</v>
      </c>
      <c r="B130" s="61"/>
      <c r="C130" s="7" t="s">
        <v>146</v>
      </c>
      <c r="D130" s="7" t="s">
        <v>147</v>
      </c>
      <c r="E130" s="79"/>
      <c r="F130" s="7" t="s">
        <v>148</v>
      </c>
      <c r="G130" s="7" t="s">
        <v>149</v>
      </c>
      <c r="H130" s="79"/>
      <c r="I130" s="79"/>
      <c r="J130" s="79"/>
      <c r="K130" s="79"/>
      <c r="L130" s="79"/>
      <c r="M130" s="79"/>
    </row>
    <row r="131" spans="1:32" s="26" customFormat="1" ht="46.8">
      <c r="A131" s="63" t="s">
        <v>236</v>
      </c>
      <c r="B131" s="63"/>
      <c r="C131" s="27">
        <v>614</v>
      </c>
      <c r="D131" s="44" t="s">
        <v>233</v>
      </c>
      <c r="E131" s="44" t="s">
        <v>241</v>
      </c>
      <c r="F131" s="27">
        <v>409</v>
      </c>
      <c r="G131" s="27">
        <v>614</v>
      </c>
      <c r="H131" s="49">
        <f>+G131/F131</f>
        <v>1.5012224938875305</v>
      </c>
      <c r="I131" s="57" t="s">
        <v>271</v>
      </c>
      <c r="J131" s="64"/>
      <c r="K131" s="58"/>
      <c r="L131" s="57" t="s">
        <v>247</v>
      </c>
      <c r="M131" s="58"/>
      <c r="N131" s="34"/>
      <c r="O131" s="34"/>
      <c r="P131" s="34"/>
      <c r="Q131" s="34"/>
      <c r="R131" s="34"/>
      <c r="S131" s="34"/>
      <c r="T131" s="34"/>
      <c r="U131" s="34"/>
      <c r="V131" s="34"/>
      <c r="W131" s="34"/>
      <c r="X131" s="34"/>
      <c r="Y131" s="34"/>
      <c r="Z131" s="34"/>
      <c r="AA131" s="34"/>
      <c r="AB131" s="34"/>
      <c r="AC131" s="34"/>
      <c r="AD131" s="34"/>
      <c r="AE131" s="34"/>
      <c r="AF131" s="34"/>
    </row>
    <row r="132" spans="1:32" s="26" customFormat="1" ht="85.8">
      <c r="A132" s="63" t="s">
        <v>231</v>
      </c>
      <c r="B132" s="63"/>
      <c r="C132" s="27">
        <v>99</v>
      </c>
      <c r="D132" s="44" t="s">
        <v>235</v>
      </c>
      <c r="E132" s="44" t="s">
        <v>242</v>
      </c>
      <c r="F132" s="27">
        <v>100</v>
      </c>
      <c r="G132" s="27">
        <v>99</v>
      </c>
      <c r="H132" s="49">
        <f t="shared" ref="H132:H137" si="0">+G132/F132</f>
        <v>0.99</v>
      </c>
      <c r="I132" s="57" t="s">
        <v>257</v>
      </c>
      <c r="J132" s="64"/>
      <c r="K132" s="58"/>
      <c r="L132" s="57" t="s">
        <v>250</v>
      </c>
      <c r="M132" s="58"/>
      <c r="N132" s="34"/>
      <c r="O132" s="34"/>
      <c r="P132" s="34"/>
      <c r="Q132" s="34"/>
      <c r="R132" s="34"/>
      <c r="S132" s="34"/>
      <c r="T132" s="34"/>
      <c r="U132" s="34"/>
      <c r="V132" s="34"/>
      <c r="W132" s="34"/>
      <c r="X132" s="34"/>
      <c r="Y132" s="34"/>
      <c r="Z132" s="34"/>
      <c r="AA132" s="34"/>
      <c r="AB132" s="34"/>
      <c r="AC132" s="34"/>
      <c r="AD132" s="34"/>
      <c r="AE132" s="34"/>
      <c r="AF132" s="34"/>
    </row>
    <row r="133" spans="1:32" s="26" customFormat="1" ht="54.6">
      <c r="A133" s="63" t="s">
        <v>232</v>
      </c>
      <c r="B133" s="63"/>
      <c r="C133" s="27">
        <v>14</v>
      </c>
      <c r="D133" s="44" t="s">
        <v>234</v>
      </c>
      <c r="E133" s="44" t="s">
        <v>243</v>
      </c>
      <c r="F133" s="27">
        <v>14</v>
      </c>
      <c r="G133" s="27">
        <v>14</v>
      </c>
      <c r="H133" s="50">
        <f t="shared" si="0"/>
        <v>1</v>
      </c>
      <c r="I133" s="57" t="s">
        <v>253</v>
      </c>
      <c r="J133" s="64"/>
      <c r="K133" s="58"/>
      <c r="L133" s="57" t="s">
        <v>248</v>
      </c>
      <c r="M133" s="58"/>
    </row>
    <row r="134" spans="1:32" s="26" customFormat="1" ht="101.4">
      <c r="A134" s="63" t="s">
        <v>272</v>
      </c>
      <c r="B134" s="63"/>
      <c r="C134" s="27">
        <v>46</v>
      </c>
      <c r="D134" s="44" t="s">
        <v>237</v>
      </c>
      <c r="E134" s="44" t="s">
        <v>244</v>
      </c>
      <c r="F134" s="27">
        <v>57</v>
      </c>
      <c r="G134" s="27">
        <v>46</v>
      </c>
      <c r="H134" s="49">
        <f t="shared" si="0"/>
        <v>0.80701754385964908</v>
      </c>
      <c r="I134" s="57" t="s">
        <v>254</v>
      </c>
      <c r="J134" s="64"/>
      <c r="K134" s="58"/>
      <c r="L134" s="57" t="s">
        <v>249</v>
      </c>
      <c r="M134" s="58"/>
      <c r="N134" s="34"/>
      <c r="O134" s="34"/>
      <c r="P134" s="34"/>
      <c r="Q134" s="34"/>
      <c r="R134" s="34"/>
      <c r="S134" s="34"/>
      <c r="T134" s="34"/>
      <c r="U134" s="34"/>
      <c r="V134" s="34"/>
      <c r="W134" s="34"/>
      <c r="X134" s="34"/>
      <c r="Y134" s="34"/>
      <c r="Z134" s="34"/>
      <c r="AA134" s="34"/>
      <c r="AB134" s="34"/>
      <c r="AC134" s="34"/>
      <c r="AD134" s="34"/>
      <c r="AE134" s="34"/>
      <c r="AF134" s="34"/>
    </row>
    <row r="135" spans="1:32" s="26" customFormat="1" ht="54.6">
      <c r="A135" s="63" t="s">
        <v>246</v>
      </c>
      <c r="B135" s="63"/>
      <c r="C135" s="27">
        <v>9</v>
      </c>
      <c r="D135" s="44" t="s">
        <v>238</v>
      </c>
      <c r="E135" s="44" t="s">
        <v>245</v>
      </c>
      <c r="F135" s="27">
        <v>9</v>
      </c>
      <c r="G135" s="27">
        <v>9</v>
      </c>
      <c r="H135" s="50">
        <f t="shared" si="0"/>
        <v>1</v>
      </c>
      <c r="I135" s="57" t="s">
        <v>255</v>
      </c>
      <c r="J135" s="64"/>
      <c r="K135" s="58"/>
      <c r="L135" s="57" t="s">
        <v>251</v>
      </c>
      <c r="M135" s="58"/>
      <c r="N135" s="34"/>
      <c r="O135" s="34"/>
      <c r="P135" s="34"/>
      <c r="Q135" s="34"/>
      <c r="R135" s="34"/>
      <c r="S135" s="34"/>
      <c r="T135" s="34"/>
      <c r="U135" s="34"/>
      <c r="V135" s="34"/>
      <c r="W135" s="34"/>
      <c r="X135" s="34"/>
      <c r="Y135" s="34"/>
      <c r="Z135" s="34"/>
      <c r="AA135" s="34"/>
      <c r="AB135" s="34"/>
      <c r="AC135" s="34"/>
      <c r="AD135" s="34"/>
      <c r="AE135" s="34"/>
      <c r="AF135" s="34"/>
    </row>
    <row r="136" spans="1:32" s="26" customFormat="1" ht="54.6">
      <c r="A136" s="63" t="s">
        <v>239</v>
      </c>
      <c r="B136" s="63"/>
      <c r="C136" s="27">
        <v>29</v>
      </c>
      <c r="D136" s="44" t="s">
        <v>240</v>
      </c>
      <c r="E136" s="44" t="s">
        <v>245</v>
      </c>
      <c r="F136" s="27">
        <v>56</v>
      </c>
      <c r="G136" s="27">
        <v>29</v>
      </c>
      <c r="H136" s="50">
        <f t="shared" si="0"/>
        <v>0.5178571428571429</v>
      </c>
      <c r="I136" s="57" t="s">
        <v>256</v>
      </c>
      <c r="J136" s="64"/>
      <c r="K136" s="58"/>
      <c r="L136" s="57" t="s">
        <v>252</v>
      </c>
      <c r="M136" s="58"/>
      <c r="N136" s="34"/>
      <c r="O136" s="34"/>
      <c r="P136" s="34"/>
      <c r="Q136" s="34"/>
      <c r="R136" s="34"/>
      <c r="S136" s="34"/>
      <c r="T136" s="34"/>
      <c r="U136" s="34"/>
      <c r="V136" s="34"/>
      <c r="W136" s="34"/>
      <c r="X136" s="34"/>
      <c r="Y136" s="34"/>
      <c r="Z136" s="34"/>
      <c r="AA136" s="34"/>
      <c r="AB136" s="34"/>
      <c r="AC136" s="34"/>
      <c r="AD136" s="34"/>
      <c r="AE136" s="34"/>
      <c r="AF136" s="34"/>
    </row>
    <row r="137" spans="1:32" s="26" customFormat="1">
      <c r="A137" s="45"/>
      <c r="B137" s="45"/>
      <c r="C137" s="46"/>
      <c r="D137" s="46"/>
      <c r="E137" s="46"/>
      <c r="F137" s="46"/>
      <c r="G137" s="46"/>
      <c r="H137" s="50"/>
      <c r="I137" s="47"/>
      <c r="J137" s="47"/>
      <c r="K137" s="47"/>
      <c r="L137" s="48"/>
      <c r="M137" s="48"/>
      <c r="N137" s="34"/>
      <c r="O137" s="34"/>
      <c r="P137" s="34"/>
      <c r="Q137" s="34"/>
      <c r="R137" s="34"/>
      <c r="S137" s="34"/>
      <c r="T137" s="34"/>
      <c r="U137" s="34"/>
      <c r="V137" s="34"/>
      <c r="W137" s="34"/>
      <c r="X137" s="34"/>
      <c r="Y137" s="34"/>
      <c r="Z137" s="34"/>
      <c r="AA137" s="34"/>
      <c r="AB137" s="34"/>
      <c r="AC137" s="34"/>
      <c r="AD137" s="34"/>
      <c r="AE137" s="34"/>
      <c r="AF137" s="34"/>
    </row>
    <row r="138" spans="1:32" ht="19.2">
      <c r="A138" s="79" t="s">
        <v>150</v>
      </c>
      <c r="B138" s="79"/>
      <c r="C138" s="79"/>
      <c r="D138" s="79" t="s">
        <v>147</v>
      </c>
      <c r="E138" s="79"/>
      <c r="F138" s="79"/>
      <c r="G138" s="79"/>
      <c r="H138" s="7" t="s">
        <v>151</v>
      </c>
      <c r="I138" s="7" t="s">
        <v>152</v>
      </c>
      <c r="J138" s="79" t="s">
        <v>130</v>
      </c>
      <c r="K138" s="79"/>
      <c r="L138" s="79"/>
      <c r="M138" s="79"/>
      <c r="N138" s="1"/>
    </row>
    <row r="139" spans="1:32" s="41" customFormat="1" ht="19.2">
      <c r="A139" s="62" t="s">
        <v>150</v>
      </c>
      <c r="B139" s="62"/>
      <c r="C139" s="62"/>
      <c r="D139" s="62" t="s">
        <v>147</v>
      </c>
      <c r="E139" s="62"/>
      <c r="F139" s="62"/>
      <c r="G139" s="62"/>
      <c r="H139" s="43" t="s">
        <v>151</v>
      </c>
      <c r="I139" s="54" t="s">
        <v>152</v>
      </c>
      <c r="J139" s="62" t="s">
        <v>130</v>
      </c>
      <c r="K139" s="62"/>
      <c r="L139" s="62"/>
      <c r="M139" s="62"/>
      <c r="O139" s="40"/>
      <c r="P139" s="40"/>
      <c r="Q139" s="40"/>
      <c r="R139" s="40"/>
      <c r="S139" s="40"/>
      <c r="T139" s="40"/>
      <c r="U139" s="40"/>
      <c r="V139" s="40"/>
      <c r="W139" s="40"/>
      <c r="X139" s="40"/>
      <c r="Y139" s="40"/>
      <c r="Z139" s="40"/>
      <c r="AA139" s="40"/>
      <c r="AB139" s="40"/>
      <c r="AC139" s="40"/>
      <c r="AD139" s="40"/>
      <c r="AE139" s="40"/>
      <c r="AF139" s="40"/>
    </row>
    <row r="140" spans="1:32" s="51" customFormat="1" ht="9.6">
      <c r="A140" s="61">
        <v>1</v>
      </c>
      <c r="B140" s="61"/>
      <c r="C140" s="61"/>
      <c r="D140" s="60" t="s">
        <v>258</v>
      </c>
      <c r="E140" s="60"/>
      <c r="F140" s="60"/>
      <c r="G140" s="60"/>
      <c r="H140" s="28">
        <f>2846250+1967197+948200</f>
        <v>5761647</v>
      </c>
      <c r="I140" s="28">
        <v>2777796.23</v>
      </c>
      <c r="J140" s="59" t="s">
        <v>264</v>
      </c>
      <c r="K140" s="59"/>
      <c r="L140" s="59"/>
      <c r="M140" s="59"/>
    </row>
    <row r="141" spans="1:32" s="51" customFormat="1" ht="9.6">
      <c r="A141" s="61">
        <v>55</v>
      </c>
      <c r="B141" s="61"/>
      <c r="C141" s="61"/>
      <c r="D141" s="60" t="s">
        <v>259</v>
      </c>
      <c r="E141" s="60"/>
      <c r="F141" s="60"/>
      <c r="G141" s="60"/>
      <c r="H141" s="28">
        <v>1948571.36</v>
      </c>
      <c r="I141" s="28">
        <v>5809344.7400000002</v>
      </c>
      <c r="J141" s="59" t="s">
        <v>264</v>
      </c>
      <c r="K141" s="59"/>
      <c r="L141" s="59"/>
      <c r="M141" s="59"/>
    </row>
    <row r="142" spans="1:32" s="51" customFormat="1" ht="9.6">
      <c r="A142" s="61">
        <v>57</v>
      </c>
      <c r="B142" s="61"/>
      <c r="C142" s="61"/>
      <c r="D142" s="60" t="s">
        <v>260</v>
      </c>
      <c r="E142" s="60"/>
      <c r="F142" s="60"/>
      <c r="G142" s="60"/>
      <c r="H142" s="28">
        <f>47053684.99+8373749</f>
        <v>55427433.990000002</v>
      </c>
      <c r="I142" s="28">
        <v>17381320.899999999</v>
      </c>
      <c r="J142" s="59" t="s">
        <v>264</v>
      </c>
      <c r="K142" s="59"/>
      <c r="L142" s="59"/>
      <c r="M142" s="59"/>
    </row>
    <row r="143" spans="1:32" s="51" customFormat="1" ht="9.6">
      <c r="A143" s="61">
        <v>58</v>
      </c>
      <c r="B143" s="61"/>
      <c r="C143" s="61"/>
      <c r="D143" s="60" t="s">
        <v>262</v>
      </c>
      <c r="E143" s="60"/>
      <c r="F143" s="60"/>
      <c r="G143" s="60"/>
      <c r="H143" s="28">
        <v>22711570.690000001</v>
      </c>
      <c r="I143" s="28">
        <v>22711570.690000001</v>
      </c>
      <c r="J143" s="59" t="s">
        <v>264</v>
      </c>
      <c r="K143" s="59"/>
      <c r="L143" s="59"/>
      <c r="M143" s="59"/>
    </row>
    <row r="144" spans="1:32" s="51" customFormat="1" ht="9.6">
      <c r="A144" s="61">
        <v>86</v>
      </c>
      <c r="B144" s="61"/>
      <c r="C144" s="61"/>
      <c r="D144" s="60" t="s">
        <v>261</v>
      </c>
      <c r="E144" s="60"/>
      <c r="F144" s="60"/>
      <c r="G144" s="60"/>
      <c r="H144" s="28">
        <v>355358</v>
      </c>
      <c r="I144" s="28">
        <v>281355.28999999998</v>
      </c>
      <c r="J144" s="59" t="s">
        <v>264</v>
      </c>
      <c r="K144" s="59"/>
      <c r="L144" s="59"/>
      <c r="M144" s="59"/>
      <c r="P144" s="52"/>
      <c r="Q144" s="52"/>
      <c r="S144" s="51">
        <v>30333368.149999999</v>
      </c>
    </row>
    <row r="145" spans="1:32" s="51" customFormat="1" ht="9.6">
      <c r="A145" s="61">
        <v>91</v>
      </c>
      <c r="B145" s="61"/>
      <c r="C145" s="61"/>
      <c r="D145" s="60" t="s">
        <v>263</v>
      </c>
      <c r="E145" s="60"/>
      <c r="F145" s="60"/>
      <c r="G145" s="60"/>
      <c r="H145" s="28">
        <v>712235.87</v>
      </c>
      <c r="I145" s="28">
        <v>712235.87</v>
      </c>
      <c r="J145" s="59" t="s">
        <v>264</v>
      </c>
      <c r="K145" s="59"/>
      <c r="L145" s="59"/>
      <c r="M145" s="59"/>
      <c r="S145" s="52">
        <f>Q144-S144</f>
        <v>-30333368.149999999</v>
      </c>
    </row>
    <row r="146" spans="1:32" s="53" customFormat="1" ht="9.6">
      <c r="A146" s="62" t="s">
        <v>229</v>
      </c>
      <c r="B146" s="62"/>
      <c r="C146" s="62"/>
      <c r="D146" s="98"/>
      <c r="E146" s="98"/>
      <c r="F146" s="98"/>
      <c r="G146" s="98"/>
      <c r="H146" s="28">
        <f>SUM(H140:H145)</f>
        <v>86916816.910000011</v>
      </c>
      <c r="I146" s="28">
        <f>SUM(I140:I145)</f>
        <v>49673623.719999999</v>
      </c>
      <c r="J146" s="59" t="s">
        <v>264</v>
      </c>
      <c r="K146" s="59"/>
      <c r="L146" s="59"/>
      <c r="M146" s="59"/>
    </row>
    <row r="147" spans="1:32">
      <c r="N147" s="1"/>
    </row>
    <row r="148" spans="1:32">
      <c r="A148" s="4" t="s">
        <v>153</v>
      </c>
      <c r="N148" s="1"/>
    </row>
    <row r="149" spans="1:32" ht="18.600000000000001" customHeight="1">
      <c r="A149" s="79" t="s">
        <v>154</v>
      </c>
      <c r="B149" s="79"/>
      <c r="C149" s="79" t="s">
        <v>155</v>
      </c>
      <c r="D149" s="79"/>
      <c r="E149" s="79" t="s">
        <v>156</v>
      </c>
      <c r="F149" s="79"/>
      <c r="G149" s="79" t="s">
        <v>157</v>
      </c>
      <c r="H149" s="79"/>
      <c r="I149" s="79"/>
      <c r="J149" s="79" t="s">
        <v>158</v>
      </c>
      <c r="K149" s="79"/>
      <c r="L149" s="79"/>
      <c r="M149" s="7" t="s">
        <v>159</v>
      </c>
      <c r="N149" s="1"/>
    </row>
    <row r="150" spans="1:32" s="145" customFormat="1">
      <c r="A150" s="137">
        <v>80006991.870000005</v>
      </c>
      <c r="B150" s="137"/>
      <c r="C150" s="137">
        <f>+H140+H141+H142+H144</f>
        <v>63493010.350000001</v>
      </c>
      <c r="D150" s="137"/>
      <c r="E150" s="138">
        <v>24373696.399999999</v>
      </c>
      <c r="F150" s="139"/>
      <c r="G150" s="140">
        <f>+H143+H145</f>
        <v>23423806.560000002</v>
      </c>
      <c r="H150" s="141"/>
      <c r="I150" s="142"/>
      <c r="J150" s="143">
        <v>25299927.32</v>
      </c>
      <c r="K150" s="143"/>
      <c r="L150" s="143"/>
      <c r="M150" s="144">
        <v>0.62090000000000001</v>
      </c>
    </row>
    <row r="151" spans="1:32">
      <c r="A151" s="20"/>
    </row>
    <row r="152" spans="1:32">
      <c r="A152" s="4" t="s">
        <v>160</v>
      </c>
    </row>
    <row r="153" spans="1:32">
      <c r="A153" s="79" t="s">
        <v>161</v>
      </c>
      <c r="B153" s="79"/>
      <c r="C153" s="79"/>
      <c r="D153" s="79"/>
      <c r="E153" s="79"/>
      <c r="F153" s="79" t="s">
        <v>162</v>
      </c>
      <c r="G153" s="79"/>
      <c r="H153" s="79"/>
      <c r="I153" s="79"/>
      <c r="J153" s="79" t="s">
        <v>65</v>
      </c>
      <c r="K153" s="79"/>
      <c r="L153" s="79"/>
      <c r="M153" s="79"/>
    </row>
    <row r="154" spans="1:32" ht="19.2">
      <c r="A154" s="79"/>
      <c r="B154" s="79"/>
      <c r="C154" s="79"/>
      <c r="D154" s="79"/>
      <c r="E154" s="79"/>
      <c r="F154" s="7" t="s">
        <v>163</v>
      </c>
      <c r="G154" s="7" t="s">
        <v>164</v>
      </c>
      <c r="H154" s="7" t="s">
        <v>165</v>
      </c>
      <c r="I154" s="7" t="s">
        <v>166</v>
      </c>
      <c r="J154" s="79"/>
      <c r="K154" s="79"/>
      <c r="L154" s="79"/>
      <c r="M154" s="79"/>
    </row>
    <row r="155" spans="1:32">
      <c r="A155" s="69" t="s">
        <v>213</v>
      </c>
      <c r="B155" s="69"/>
      <c r="C155" s="69"/>
      <c r="D155" s="69"/>
      <c r="E155" s="69"/>
      <c r="F155" s="27">
        <v>51</v>
      </c>
      <c r="G155" s="146">
        <v>227681.97</v>
      </c>
      <c r="H155" s="27">
        <f>F155</f>
        <v>51</v>
      </c>
      <c r="I155" s="146">
        <f>+G155</f>
        <v>227681.97</v>
      </c>
      <c r="J155" s="150" t="s">
        <v>212</v>
      </c>
      <c r="K155" s="150"/>
      <c r="L155" s="150"/>
      <c r="M155" s="150"/>
    </row>
    <row r="156" spans="1:32">
      <c r="A156" s="69" t="s">
        <v>214</v>
      </c>
      <c r="B156" s="69"/>
      <c r="C156" s="69"/>
      <c r="D156" s="69"/>
      <c r="E156" s="69"/>
      <c r="F156" s="27">
        <v>0</v>
      </c>
      <c r="G156" s="146">
        <v>0</v>
      </c>
      <c r="H156" s="27">
        <v>0</v>
      </c>
      <c r="I156" s="146">
        <v>0</v>
      </c>
      <c r="J156" s="150" t="s">
        <v>212</v>
      </c>
      <c r="K156" s="150"/>
      <c r="L156" s="150"/>
      <c r="M156" s="150"/>
    </row>
    <row r="157" spans="1:32">
      <c r="A157" s="69" t="s">
        <v>215</v>
      </c>
      <c r="B157" s="69"/>
      <c r="C157" s="69"/>
      <c r="D157" s="69"/>
      <c r="E157" s="69"/>
      <c r="F157" s="27">
        <v>2</v>
      </c>
      <c r="G157" s="146">
        <v>198028.95</v>
      </c>
      <c r="H157" s="27">
        <f t="shared" ref="H157:H171" si="1">F157</f>
        <v>2</v>
      </c>
      <c r="I157" s="146">
        <f>G157</f>
        <v>198028.95</v>
      </c>
      <c r="J157" s="150" t="s">
        <v>212</v>
      </c>
      <c r="K157" s="150"/>
      <c r="L157" s="150"/>
      <c r="M157" s="150"/>
    </row>
    <row r="158" spans="1:32">
      <c r="A158" s="69" t="s">
        <v>216</v>
      </c>
      <c r="B158" s="69"/>
      <c r="C158" s="69"/>
      <c r="D158" s="69"/>
      <c r="E158" s="69"/>
      <c r="F158" s="27">
        <v>27</v>
      </c>
      <c r="G158" s="146">
        <v>1098566.1399999999</v>
      </c>
      <c r="H158" s="27">
        <f t="shared" si="1"/>
        <v>27</v>
      </c>
      <c r="I158" s="146">
        <f>G158</f>
        <v>1098566.1399999999</v>
      </c>
      <c r="J158" s="150" t="s">
        <v>212</v>
      </c>
      <c r="K158" s="150"/>
      <c r="L158" s="150"/>
      <c r="M158" s="150"/>
      <c r="N158" s="1"/>
      <c r="O158" s="1"/>
      <c r="P158" s="1"/>
      <c r="Q158" s="1"/>
      <c r="R158" s="1"/>
      <c r="S158" s="1"/>
      <c r="T158" s="1"/>
      <c r="U158" s="1"/>
      <c r="V158" s="1"/>
      <c r="W158" s="1"/>
      <c r="X158" s="1"/>
      <c r="Y158" s="1"/>
      <c r="Z158" s="1"/>
      <c r="AA158" s="1"/>
      <c r="AB158" s="1"/>
      <c r="AC158" s="1"/>
      <c r="AD158" s="1"/>
      <c r="AE158" s="1"/>
      <c r="AF158" s="1"/>
    </row>
    <row r="159" spans="1:32">
      <c r="A159" s="69" t="s">
        <v>217</v>
      </c>
      <c r="B159" s="69"/>
      <c r="C159" s="69"/>
      <c r="D159" s="69"/>
      <c r="E159" s="69"/>
      <c r="F159" s="27">
        <v>0</v>
      </c>
      <c r="G159" s="146">
        <v>0</v>
      </c>
      <c r="H159" s="27">
        <f t="shared" si="1"/>
        <v>0</v>
      </c>
      <c r="I159" s="146">
        <v>0</v>
      </c>
      <c r="J159" s="150" t="s">
        <v>212</v>
      </c>
      <c r="K159" s="150"/>
      <c r="L159" s="150"/>
      <c r="M159" s="150"/>
      <c r="N159" s="1"/>
      <c r="O159" s="1"/>
      <c r="P159" s="1"/>
      <c r="Q159" s="1"/>
      <c r="R159" s="1"/>
      <c r="S159" s="1"/>
      <c r="T159" s="1"/>
      <c r="U159" s="1"/>
      <c r="V159" s="1"/>
      <c r="W159" s="1"/>
      <c r="X159" s="1"/>
      <c r="Y159" s="1"/>
      <c r="Z159" s="1"/>
      <c r="AA159" s="1"/>
      <c r="AB159" s="1"/>
      <c r="AC159" s="1"/>
      <c r="AD159" s="1"/>
      <c r="AE159" s="1"/>
      <c r="AF159" s="1"/>
    </row>
    <row r="160" spans="1:32">
      <c r="A160" s="69" t="s">
        <v>218</v>
      </c>
      <c r="B160" s="69"/>
      <c r="C160" s="69"/>
      <c r="D160" s="69"/>
      <c r="E160" s="69"/>
      <c r="F160" s="27">
        <v>0</v>
      </c>
      <c r="G160" s="146">
        <v>0</v>
      </c>
      <c r="H160" s="27">
        <f t="shared" si="1"/>
        <v>0</v>
      </c>
      <c r="I160" s="146">
        <v>0</v>
      </c>
      <c r="J160" s="150" t="s">
        <v>212</v>
      </c>
      <c r="K160" s="150"/>
      <c r="L160" s="150"/>
      <c r="M160" s="150"/>
      <c r="N160" s="1"/>
      <c r="O160" s="1"/>
      <c r="P160" s="1"/>
      <c r="Q160" s="1"/>
      <c r="R160" s="1"/>
      <c r="S160" s="1"/>
      <c r="T160" s="1"/>
      <c r="U160" s="1"/>
      <c r="V160" s="1"/>
      <c r="W160" s="1"/>
      <c r="X160" s="1"/>
      <c r="Y160" s="1"/>
      <c r="Z160" s="1"/>
      <c r="AA160" s="1"/>
      <c r="AB160" s="1"/>
      <c r="AC160" s="1"/>
      <c r="AD160" s="1"/>
      <c r="AE160" s="1"/>
      <c r="AF160" s="1"/>
    </row>
    <row r="161" spans="1:32">
      <c r="A161" s="69" t="s">
        <v>219</v>
      </c>
      <c r="B161" s="69"/>
      <c r="C161" s="69"/>
      <c r="D161" s="69"/>
      <c r="E161" s="69"/>
      <c r="F161" s="27">
        <v>0</v>
      </c>
      <c r="G161" s="146">
        <v>0</v>
      </c>
      <c r="H161" s="27">
        <f t="shared" si="1"/>
        <v>0</v>
      </c>
      <c r="I161" s="146">
        <v>0</v>
      </c>
      <c r="J161" s="150" t="s">
        <v>212</v>
      </c>
      <c r="K161" s="150"/>
      <c r="L161" s="150"/>
      <c r="M161" s="150"/>
      <c r="N161" s="1"/>
      <c r="O161" s="1"/>
      <c r="P161" s="1"/>
      <c r="Q161" s="1"/>
      <c r="R161" s="1"/>
      <c r="S161" s="1"/>
      <c r="T161" s="1"/>
      <c r="U161" s="1"/>
      <c r="V161" s="1"/>
      <c r="W161" s="1"/>
      <c r="X161" s="1"/>
      <c r="Y161" s="1"/>
      <c r="Z161" s="1"/>
      <c r="AA161" s="1"/>
      <c r="AB161" s="1"/>
      <c r="AC161" s="1"/>
      <c r="AD161" s="1"/>
      <c r="AE161" s="1"/>
      <c r="AF161" s="1"/>
    </row>
    <row r="162" spans="1:32">
      <c r="A162" s="69" t="s">
        <v>220</v>
      </c>
      <c r="B162" s="69"/>
      <c r="C162" s="69"/>
      <c r="D162" s="69"/>
      <c r="E162" s="69"/>
      <c r="F162" s="27">
        <v>1</v>
      </c>
      <c r="G162" s="146">
        <v>10000</v>
      </c>
      <c r="H162" s="27">
        <f t="shared" si="1"/>
        <v>1</v>
      </c>
      <c r="I162" s="146">
        <f>+G162</f>
        <v>10000</v>
      </c>
      <c r="J162" s="150" t="s">
        <v>212</v>
      </c>
      <c r="K162" s="150"/>
      <c r="L162" s="150"/>
      <c r="M162" s="150"/>
      <c r="N162" s="1"/>
      <c r="O162" s="1"/>
      <c r="P162" s="1"/>
      <c r="Q162" s="1"/>
      <c r="R162" s="1"/>
      <c r="S162" s="1"/>
      <c r="T162" s="1"/>
      <c r="U162" s="1"/>
      <c r="V162" s="1"/>
      <c r="W162" s="1"/>
      <c r="X162" s="1"/>
      <c r="Y162" s="1"/>
      <c r="Z162" s="1"/>
      <c r="AA162" s="1"/>
      <c r="AB162" s="1"/>
      <c r="AC162" s="1"/>
      <c r="AD162" s="1"/>
      <c r="AE162" s="1"/>
      <c r="AF162" s="1"/>
    </row>
    <row r="163" spans="1:32">
      <c r="A163" s="69" t="s">
        <v>221</v>
      </c>
      <c r="B163" s="69"/>
      <c r="C163" s="69"/>
      <c r="D163" s="69"/>
      <c r="E163" s="69"/>
      <c r="F163" s="27">
        <v>0</v>
      </c>
      <c r="G163" s="146"/>
      <c r="H163" s="27">
        <f t="shared" si="1"/>
        <v>0</v>
      </c>
      <c r="I163" s="146">
        <v>60900</v>
      </c>
      <c r="J163" s="150" t="s">
        <v>212</v>
      </c>
      <c r="K163" s="150"/>
      <c r="L163" s="150"/>
      <c r="M163" s="150"/>
      <c r="N163" s="1"/>
      <c r="O163" s="1"/>
      <c r="P163" s="1"/>
      <c r="Q163" s="1"/>
      <c r="R163" s="1"/>
      <c r="S163" s="1"/>
      <c r="T163" s="1"/>
      <c r="U163" s="1"/>
      <c r="V163" s="1"/>
      <c r="W163" s="1"/>
      <c r="X163" s="1"/>
      <c r="Y163" s="1"/>
      <c r="Z163" s="1"/>
      <c r="AA163" s="1"/>
      <c r="AB163" s="1"/>
      <c r="AC163" s="1"/>
      <c r="AD163" s="1"/>
      <c r="AE163" s="1"/>
      <c r="AF163" s="1"/>
    </row>
    <row r="164" spans="1:32">
      <c r="A164" s="69" t="s">
        <v>270</v>
      </c>
      <c r="B164" s="69"/>
      <c r="C164" s="69"/>
      <c r="D164" s="69"/>
      <c r="E164" s="69"/>
      <c r="F164" s="27">
        <v>18</v>
      </c>
      <c r="G164" s="146">
        <v>12453948.01</v>
      </c>
      <c r="H164" s="27">
        <f t="shared" si="1"/>
        <v>18</v>
      </c>
      <c r="I164" s="146">
        <f>+G164</f>
        <v>12453948.01</v>
      </c>
      <c r="J164" s="150" t="s">
        <v>212</v>
      </c>
      <c r="K164" s="150"/>
      <c r="L164" s="150"/>
      <c r="M164" s="150"/>
      <c r="N164" s="1"/>
      <c r="O164" s="1"/>
      <c r="P164" s="1"/>
      <c r="Q164" s="1"/>
      <c r="R164" s="1"/>
      <c r="S164" s="1"/>
      <c r="T164" s="1"/>
      <c r="U164" s="1"/>
      <c r="V164" s="1"/>
      <c r="W164" s="1"/>
      <c r="X164" s="1"/>
      <c r="Y164" s="1"/>
      <c r="Z164" s="1"/>
      <c r="AA164" s="1"/>
      <c r="AB164" s="1"/>
      <c r="AC164" s="1"/>
      <c r="AD164" s="1"/>
      <c r="AE164" s="1"/>
      <c r="AF164" s="1"/>
    </row>
    <row r="165" spans="1:32">
      <c r="A165" s="69" t="s">
        <v>222</v>
      </c>
      <c r="B165" s="69"/>
      <c r="C165" s="69"/>
      <c r="D165" s="69"/>
      <c r="E165" s="69"/>
      <c r="F165" s="27">
        <v>0</v>
      </c>
      <c r="G165" s="146">
        <v>0</v>
      </c>
      <c r="H165" s="27">
        <f t="shared" si="1"/>
        <v>0</v>
      </c>
      <c r="I165" s="146">
        <v>0</v>
      </c>
      <c r="J165" s="150" t="s">
        <v>212</v>
      </c>
      <c r="K165" s="150"/>
      <c r="L165" s="150"/>
      <c r="M165" s="150"/>
      <c r="N165" s="1"/>
      <c r="O165" s="1"/>
      <c r="P165" s="1"/>
      <c r="Q165" s="1"/>
      <c r="R165" s="1"/>
      <c r="S165" s="1"/>
      <c r="T165" s="1"/>
      <c r="U165" s="1"/>
      <c r="V165" s="1"/>
      <c r="W165" s="1"/>
      <c r="X165" s="1"/>
      <c r="Y165" s="1"/>
      <c r="Z165" s="1"/>
      <c r="AA165" s="1"/>
      <c r="AB165" s="1"/>
      <c r="AC165" s="1"/>
      <c r="AD165" s="1"/>
      <c r="AE165" s="1"/>
      <c r="AF165" s="1"/>
    </row>
    <row r="166" spans="1:32">
      <c r="A166" s="69" t="s">
        <v>223</v>
      </c>
      <c r="B166" s="69"/>
      <c r="C166" s="69"/>
      <c r="D166" s="69"/>
      <c r="E166" s="69"/>
      <c r="F166" s="27">
        <v>0</v>
      </c>
      <c r="G166" s="146">
        <v>0</v>
      </c>
      <c r="H166" s="27">
        <v>0</v>
      </c>
      <c r="I166" s="146">
        <v>0</v>
      </c>
      <c r="J166" s="150" t="s">
        <v>212</v>
      </c>
      <c r="K166" s="150"/>
      <c r="L166" s="150"/>
      <c r="M166" s="150"/>
      <c r="N166" s="1"/>
      <c r="O166" s="1"/>
      <c r="P166" s="1"/>
      <c r="Q166" s="1"/>
      <c r="R166" s="1"/>
      <c r="S166" s="1"/>
      <c r="T166" s="1"/>
      <c r="U166" s="1"/>
      <c r="V166" s="1"/>
      <c r="W166" s="1"/>
      <c r="X166" s="1"/>
      <c r="Y166" s="1"/>
      <c r="Z166" s="1"/>
      <c r="AA166" s="1"/>
      <c r="AB166" s="1"/>
      <c r="AC166" s="1"/>
      <c r="AD166" s="1"/>
      <c r="AE166" s="1"/>
      <c r="AF166" s="1"/>
    </row>
    <row r="167" spans="1:32">
      <c r="A167" s="69" t="s">
        <v>224</v>
      </c>
      <c r="B167" s="69"/>
      <c r="C167" s="69"/>
      <c r="D167" s="69"/>
      <c r="E167" s="69"/>
      <c r="F167" s="27">
        <v>13</v>
      </c>
      <c r="G167" s="146">
        <v>23636377.030000001</v>
      </c>
      <c r="H167" s="27">
        <v>13</v>
      </c>
      <c r="I167" s="146">
        <f>G167</f>
        <v>23636377.030000001</v>
      </c>
      <c r="J167" s="150" t="s">
        <v>212</v>
      </c>
      <c r="K167" s="150"/>
      <c r="L167" s="150"/>
      <c r="M167" s="150"/>
      <c r="N167" s="1"/>
      <c r="O167" s="1"/>
      <c r="P167" s="1"/>
      <c r="Q167" s="1"/>
      <c r="R167" s="1"/>
      <c r="S167" s="1"/>
      <c r="T167" s="1"/>
      <c r="U167" s="1"/>
      <c r="V167" s="1"/>
      <c r="W167" s="1"/>
      <c r="X167" s="1"/>
      <c r="Y167" s="1"/>
      <c r="Z167" s="1"/>
      <c r="AA167" s="1"/>
      <c r="AB167" s="1"/>
      <c r="AC167" s="1"/>
      <c r="AD167" s="1"/>
      <c r="AE167" s="1"/>
      <c r="AF167" s="1"/>
    </row>
    <row r="168" spans="1:32">
      <c r="A168" s="69" t="s">
        <v>225</v>
      </c>
      <c r="B168" s="69"/>
      <c r="C168" s="69"/>
      <c r="D168" s="69"/>
      <c r="E168" s="69"/>
      <c r="F168" s="27">
        <v>4</v>
      </c>
      <c r="G168" s="146">
        <v>383068.97</v>
      </c>
      <c r="H168" s="27">
        <f t="shared" si="1"/>
        <v>4</v>
      </c>
      <c r="I168" s="146">
        <f>+G168</f>
        <v>383068.97</v>
      </c>
      <c r="J168" s="150" t="s">
        <v>212</v>
      </c>
      <c r="K168" s="150"/>
      <c r="L168" s="150"/>
      <c r="M168" s="150"/>
      <c r="N168" s="1"/>
      <c r="O168" s="1"/>
      <c r="P168" s="1"/>
      <c r="Q168" s="1"/>
      <c r="R168" s="1"/>
      <c r="S168" s="1"/>
      <c r="T168" s="1"/>
      <c r="U168" s="1"/>
      <c r="V168" s="1"/>
      <c r="W168" s="1"/>
      <c r="X168" s="1"/>
      <c r="Y168" s="1"/>
      <c r="Z168" s="1"/>
      <c r="AA168" s="1"/>
      <c r="AB168" s="1"/>
      <c r="AC168" s="1"/>
      <c r="AD168" s="1"/>
      <c r="AE168" s="1"/>
      <c r="AF168" s="1"/>
    </row>
    <row r="169" spans="1:32">
      <c r="A169" s="69" t="s">
        <v>226</v>
      </c>
      <c r="B169" s="69"/>
      <c r="C169" s="69"/>
      <c r="D169" s="69"/>
      <c r="E169" s="69"/>
      <c r="F169" s="27">
        <v>0</v>
      </c>
      <c r="G169" s="146">
        <v>0</v>
      </c>
      <c r="H169" s="27">
        <f t="shared" si="1"/>
        <v>0</v>
      </c>
      <c r="I169" s="146">
        <f>+G169</f>
        <v>0</v>
      </c>
      <c r="J169" s="150" t="s">
        <v>212</v>
      </c>
      <c r="K169" s="150"/>
      <c r="L169" s="150"/>
      <c r="M169" s="150"/>
      <c r="N169" s="1"/>
      <c r="O169" s="1"/>
      <c r="P169" s="1"/>
      <c r="Q169" s="1"/>
      <c r="R169" s="1"/>
      <c r="S169" s="1"/>
      <c r="T169" s="1"/>
      <c r="U169" s="1"/>
      <c r="V169" s="1"/>
      <c r="W169" s="1"/>
      <c r="X169" s="1"/>
      <c r="Y169" s="1"/>
      <c r="Z169" s="1"/>
      <c r="AA169" s="1"/>
      <c r="AB169" s="1"/>
      <c r="AC169" s="1"/>
      <c r="AD169" s="1"/>
      <c r="AE169" s="1"/>
      <c r="AF169" s="1"/>
    </row>
    <row r="170" spans="1:32">
      <c r="A170" s="69" t="s">
        <v>227</v>
      </c>
      <c r="B170" s="69"/>
      <c r="C170" s="69"/>
      <c r="D170" s="69"/>
      <c r="E170" s="69"/>
      <c r="F170" s="27">
        <v>9</v>
      </c>
      <c r="G170" s="146">
        <v>1800474.62</v>
      </c>
      <c r="H170" s="27">
        <v>9</v>
      </c>
      <c r="I170" s="146">
        <f>G170</f>
        <v>1800474.62</v>
      </c>
      <c r="J170" s="150" t="s">
        <v>212</v>
      </c>
      <c r="K170" s="150"/>
      <c r="L170" s="150"/>
      <c r="M170" s="150"/>
      <c r="N170" s="1"/>
      <c r="O170" s="1"/>
      <c r="P170" s="1"/>
      <c r="Q170" s="1"/>
      <c r="R170" s="1"/>
      <c r="S170" s="1"/>
      <c r="T170" s="1"/>
      <c r="U170" s="1"/>
      <c r="V170" s="1"/>
      <c r="W170" s="1"/>
      <c r="X170" s="1"/>
      <c r="Y170" s="1"/>
      <c r="Z170" s="1"/>
      <c r="AA170" s="1"/>
      <c r="AB170" s="1"/>
      <c r="AC170" s="1"/>
      <c r="AD170" s="1"/>
      <c r="AE170" s="1"/>
      <c r="AF170" s="1"/>
    </row>
    <row r="171" spans="1:32">
      <c r="A171" s="69" t="s">
        <v>228</v>
      </c>
      <c r="B171" s="69"/>
      <c r="C171" s="69"/>
      <c r="D171" s="69"/>
      <c r="E171" s="69"/>
      <c r="F171" s="27">
        <v>4</v>
      </c>
      <c r="G171" s="146">
        <v>127406.47</v>
      </c>
      <c r="H171" s="27">
        <f t="shared" si="1"/>
        <v>4</v>
      </c>
      <c r="I171" s="146">
        <f>G171</f>
        <v>127406.47</v>
      </c>
      <c r="J171" s="150" t="s">
        <v>212</v>
      </c>
      <c r="K171" s="150"/>
      <c r="L171" s="150"/>
      <c r="M171" s="150"/>
      <c r="N171" s="1"/>
      <c r="O171" s="1"/>
      <c r="P171" s="1"/>
      <c r="Q171" s="1"/>
      <c r="R171" s="1"/>
      <c r="S171" s="1"/>
      <c r="T171" s="1"/>
      <c r="U171" s="1"/>
      <c r="V171" s="1"/>
      <c r="W171" s="1"/>
      <c r="X171" s="1"/>
      <c r="Y171" s="1"/>
      <c r="Z171" s="1"/>
      <c r="AA171" s="1"/>
      <c r="AB171" s="1"/>
      <c r="AC171" s="1"/>
      <c r="AD171" s="1"/>
      <c r="AE171" s="1"/>
      <c r="AF171" s="1"/>
    </row>
    <row r="172" spans="1:32">
      <c r="A172" s="103"/>
      <c r="B172" s="104"/>
      <c r="C172" s="104"/>
      <c r="D172" s="104"/>
      <c r="E172" s="104"/>
      <c r="J172" s="105"/>
      <c r="K172" s="105"/>
      <c r="L172" s="105"/>
      <c r="M172" s="105"/>
    </row>
    <row r="173" spans="1:32" s="145" customFormat="1">
      <c r="A173" s="147" t="s">
        <v>167</v>
      </c>
      <c r="B173" s="147"/>
    </row>
    <row r="174" spans="1:32" ht="30.6" customHeight="1">
      <c r="A174" s="79" t="s">
        <v>150</v>
      </c>
      <c r="B174" s="79"/>
      <c r="C174" s="79"/>
      <c r="D174" s="79"/>
      <c r="E174" s="79"/>
      <c r="F174" s="79" t="s">
        <v>168</v>
      </c>
      <c r="G174" s="79"/>
      <c r="H174" s="79"/>
      <c r="I174" s="7" t="s">
        <v>169</v>
      </c>
      <c r="J174" s="79" t="s">
        <v>65</v>
      </c>
      <c r="K174" s="79"/>
      <c r="L174" s="79"/>
      <c r="M174" s="83"/>
    </row>
    <row r="175" spans="1:32">
      <c r="A175" s="99" t="s">
        <v>268</v>
      </c>
      <c r="B175" s="99"/>
      <c r="C175" s="99"/>
      <c r="D175" s="99"/>
      <c r="E175" s="99"/>
      <c r="F175" s="100" t="s">
        <v>230</v>
      </c>
      <c r="G175" s="100"/>
      <c r="H175" s="100"/>
      <c r="I175" s="33">
        <v>151666.20000000001</v>
      </c>
      <c r="J175" s="106" t="s">
        <v>269</v>
      </c>
      <c r="K175" s="107"/>
      <c r="L175" s="107"/>
      <c r="M175" s="108"/>
    </row>
    <row r="176" spans="1:32">
      <c r="A176" s="99" t="s">
        <v>265</v>
      </c>
      <c r="B176" s="99"/>
      <c r="C176" s="99"/>
      <c r="D176" s="99"/>
      <c r="E176" s="99"/>
      <c r="F176" s="100" t="s">
        <v>266</v>
      </c>
      <c r="G176" s="100"/>
      <c r="H176" s="100"/>
      <c r="I176" s="29">
        <v>40492.699999999997</v>
      </c>
      <c r="J176" s="100" t="s">
        <v>267</v>
      </c>
      <c r="K176" s="100"/>
      <c r="L176" s="100"/>
      <c r="M176" s="100"/>
    </row>
    <row r="177" spans="1:13">
      <c r="A177" s="101"/>
      <c r="B177" s="101"/>
      <c r="C177" s="101"/>
      <c r="D177" s="101"/>
      <c r="E177" s="101"/>
      <c r="F177" s="102"/>
      <c r="G177" s="102"/>
      <c r="H177" s="102"/>
      <c r="I177" s="31"/>
      <c r="J177" s="102"/>
      <c r="K177" s="102"/>
      <c r="L177" s="102"/>
      <c r="M177" s="102"/>
    </row>
    <row r="178" spans="1:13">
      <c r="A178" s="104"/>
      <c r="B178" s="104"/>
      <c r="C178" s="104"/>
      <c r="D178" s="104"/>
      <c r="E178" s="104"/>
      <c r="F178" s="105"/>
      <c r="G178" s="105"/>
      <c r="H178" s="105"/>
      <c r="J178" s="105"/>
      <c r="K178" s="105"/>
      <c r="L178" s="105"/>
      <c r="M178" s="105"/>
    </row>
    <row r="179" spans="1:13">
      <c r="A179" s="30" t="s">
        <v>170</v>
      </c>
      <c r="B179" s="21"/>
      <c r="C179" s="21"/>
      <c r="D179" s="21"/>
      <c r="E179" s="21"/>
      <c r="F179" s="21"/>
      <c r="G179" s="21"/>
      <c r="H179" s="21"/>
      <c r="I179" s="21"/>
      <c r="J179" s="21"/>
      <c r="K179" s="21"/>
      <c r="L179" s="21"/>
      <c r="M179" s="21"/>
    </row>
    <row r="180" spans="1:13">
      <c r="A180" s="30" t="s">
        <v>171</v>
      </c>
      <c r="B180" s="30"/>
      <c r="C180" s="32"/>
      <c r="D180" s="32"/>
      <c r="E180" s="32"/>
      <c r="F180" s="109"/>
      <c r="G180" s="109"/>
      <c r="H180" s="109"/>
      <c r="I180" s="109"/>
      <c r="J180" s="109"/>
      <c r="K180" s="109"/>
      <c r="L180" s="109"/>
      <c r="M180" s="109"/>
    </row>
    <row r="181" spans="1:13" ht="30.6" customHeight="1">
      <c r="A181" s="148" t="s">
        <v>172</v>
      </c>
      <c r="B181" s="148"/>
      <c r="C181" s="149" t="s">
        <v>173</v>
      </c>
      <c r="D181" s="149" t="s">
        <v>174</v>
      </c>
      <c r="E181" s="149" t="s">
        <v>175</v>
      </c>
      <c r="F181" s="148" t="s">
        <v>176</v>
      </c>
      <c r="G181" s="148"/>
      <c r="H181" s="148"/>
      <c r="I181" s="148"/>
      <c r="J181" s="148" t="s">
        <v>130</v>
      </c>
      <c r="K181" s="148"/>
      <c r="L181" s="148"/>
      <c r="M181" s="148"/>
    </row>
    <row r="182" spans="1:13">
      <c r="A182" s="151" t="s">
        <v>177</v>
      </c>
      <c r="B182" s="152"/>
      <c r="C182" s="153" t="s">
        <v>206</v>
      </c>
      <c r="D182" s="153"/>
      <c r="E182" s="153"/>
      <c r="F182" s="151"/>
      <c r="G182" s="154"/>
      <c r="H182" s="154"/>
      <c r="I182" s="152"/>
      <c r="J182" s="155"/>
      <c r="K182" s="156"/>
      <c r="L182" s="156"/>
      <c r="M182" s="157"/>
    </row>
    <row r="183" spans="1:13">
      <c r="A183" s="151" t="s">
        <v>178</v>
      </c>
      <c r="B183" s="152"/>
      <c r="C183" s="153" t="s">
        <v>206</v>
      </c>
      <c r="D183" s="153"/>
      <c r="E183" s="153"/>
      <c r="F183" s="151"/>
      <c r="G183" s="154"/>
      <c r="H183" s="154"/>
      <c r="I183" s="152"/>
      <c r="J183" s="155"/>
      <c r="K183" s="156"/>
      <c r="L183" s="156"/>
      <c r="M183" s="157"/>
    </row>
    <row r="184" spans="1:13">
      <c r="A184" s="151" t="s">
        <v>179</v>
      </c>
      <c r="B184" s="152"/>
      <c r="C184" s="153" t="s">
        <v>206</v>
      </c>
      <c r="D184" s="153"/>
      <c r="E184" s="153"/>
      <c r="F184" s="151"/>
      <c r="G184" s="154"/>
      <c r="H184" s="154"/>
      <c r="I184" s="152"/>
      <c r="J184" s="155"/>
      <c r="K184" s="156"/>
      <c r="L184" s="156"/>
      <c r="M184" s="157"/>
    </row>
    <row r="185" spans="1:13">
      <c r="A185" s="151" t="s">
        <v>180</v>
      </c>
      <c r="B185" s="152"/>
      <c r="C185" s="153" t="s">
        <v>206</v>
      </c>
      <c r="D185" s="153"/>
      <c r="E185" s="153"/>
      <c r="F185" s="151"/>
      <c r="G185" s="154"/>
      <c r="H185" s="154"/>
      <c r="I185" s="152"/>
      <c r="J185" s="155"/>
      <c r="K185" s="156"/>
      <c r="L185" s="156"/>
      <c r="M185" s="157"/>
    </row>
    <row r="186" spans="1:13">
      <c r="A186" s="151" t="s">
        <v>181</v>
      </c>
      <c r="B186" s="152"/>
      <c r="C186" s="153" t="s">
        <v>206</v>
      </c>
      <c r="D186" s="153"/>
      <c r="E186" s="153"/>
      <c r="F186" s="151"/>
      <c r="G186" s="154"/>
      <c r="H186" s="154"/>
      <c r="I186" s="152"/>
      <c r="J186" s="155"/>
      <c r="K186" s="156"/>
      <c r="L186" s="156"/>
      <c r="M186" s="157"/>
    </row>
    <row r="187" spans="1:13">
      <c r="A187" s="151" t="s">
        <v>182</v>
      </c>
      <c r="B187" s="152"/>
      <c r="C187" s="153" t="s">
        <v>206</v>
      </c>
      <c r="D187" s="153"/>
      <c r="E187" s="153"/>
      <c r="F187" s="151"/>
      <c r="G187" s="154"/>
      <c r="H187" s="154"/>
      <c r="I187" s="152"/>
      <c r="J187" s="155"/>
      <c r="K187" s="156"/>
      <c r="L187" s="156"/>
      <c r="M187" s="157"/>
    </row>
    <row r="188" spans="1:13">
      <c r="A188" s="151" t="s">
        <v>183</v>
      </c>
      <c r="B188" s="152"/>
      <c r="C188" s="153" t="s">
        <v>206</v>
      </c>
      <c r="D188" s="153"/>
      <c r="E188" s="153"/>
      <c r="F188" s="151"/>
      <c r="G188" s="154"/>
      <c r="H188" s="154"/>
      <c r="I188" s="152"/>
      <c r="J188" s="155"/>
      <c r="K188" s="156"/>
      <c r="L188" s="156"/>
      <c r="M188" s="157"/>
    </row>
    <row r="189" spans="1:13">
      <c r="A189" s="151" t="s">
        <v>184</v>
      </c>
      <c r="B189" s="152"/>
      <c r="C189" s="153" t="s">
        <v>206</v>
      </c>
      <c r="D189" s="153"/>
      <c r="E189" s="153"/>
      <c r="F189" s="151"/>
      <c r="G189" s="154"/>
      <c r="H189" s="154"/>
      <c r="I189" s="152"/>
      <c r="J189" s="155"/>
      <c r="K189" s="156"/>
      <c r="L189" s="156"/>
      <c r="M189" s="157"/>
    </row>
    <row r="190" spans="1:13">
      <c r="A190" s="151" t="s">
        <v>185</v>
      </c>
      <c r="B190" s="152"/>
      <c r="C190" s="153" t="s">
        <v>206</v>
      </c>
      <c r="D190" s="153"/>
      <c r="E190" s="153"/>
      <c r="F190" s="151"/>
      <c r="G190" s="154"/>
      <c r="H190" s="154"/>
      <c r="I190" s="152"/>
      <c r="J190" s="155"/>
      <c r="K190" s="156"/>
      <c r="L190" s="156"/>
      <c r="M190" s="157"/>
    </row>
    <row r="191" spans="1:13">
      <c r="A191" s="151" t="s">
        <v>186</v>
      </c>
      <c r="B191" s="152"/>
      <c r="C191" s="153" t="s">
        <v>206</v>
      </c>
      <c r="D191" s="153"/>
      <c r="E191" s="153"/>
      <c r="F191" s="151"/>
      <c r="G191" s="154"/>
      <c r="H191" s="154"/>
      <c r="I191" s="152"/>
      <c r="J191" s="155"/>
      <c r="K191" s="156"/>
      <c r="L191" s="156"/>
      <c r="M191" s="157"/>
    </row>
    <row r="192" spans="1:13">
      <c r="A192" s="151" t="s">
        <v>187</v>
      </c>
      <c r="B192" s="152"/>
      <c r="C192" s="153" t="s">
        <v>206</v>
      </c>
      <c r="D192" s="153"/>
      <c r="E192" s="153"/>
      <c r="F192" s="151"/>
      <c r="G192" s="154"/>
      <c r="H192" s="154"/>
      <c r="I192" s="152"/>
      <c r="J192" s="155"/>
      <c r="K192" s="156"/>
      <c r="L192" s="156"/>
      <c r="M192" s="157"/>
    </row>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sheetData>
  <mergeCells count="334">
    <mergeCell ref="A138:C138"/>
    <mergeCell ref="D138:G138"/>
    <mergeCell ref="J138:M138"/>
    <mergeCell ref="A191:B191"/>
    <mergeCell ref="F191:I191"/>
    <mergeCell ref="J191:M191"/>
    <mergeCell ref="A192:B192"/>
    <mergeCell ref="F192:I192"/>
    <mergeCell ref="J192:M192"/>
    <mergeCell ref="A188:B188"/>
    <mergeCell ref="F188:I188"/>
    <mergeCell ref="J188:M188"/>
    <mergeCell ref="A189:B189"/>
    <mergeCell ref="F189:I189"/>
    <mergeCell ref="J189:M189"/>
    <mergeCell ref="A190:B190"/>
    <mergeCell ref="F190:I190"/>
    <mergeCell ref="J190:M190"/>
    <mergeCell ref="A185:B185"/>
    <mergeCell ref="F185:I185"/>
    <mergeCell ref="J185:M185"/>
    <mergeCell ref="A186:B186"/>
    <mergeCell ref="F186:I186"/>
    <mergeCell ref="J186:M186"/>
    <mergeCell ref="A187:B187"/>
    <mergeCell ref="F187:I187"/>
    <mergeCell ref="J187:M187"/>
    <mergeCell ref="A182:B182"/>
    <mergeCell ref="F182:I182"/>
    <mergeCell ref="J182:M182"/>
    <mergeCell ref="A183:B183"/>
    <mergeCell ref="F183:I183"/>
    <mergeCell ref="J183:M183"/>
    <mergeCell ref="A184:B184"/>
    <mergeCell ref="F184:I184"/>
    <mergeCell ref="J184:M184"/>
    <mergeCell ref="A177:E177"/>
    <mergeCell ref="F177:H177"/>
    <mergeCell ref="J177:M177"/>
    <mergeCell ref="A178:E178"/>
    <mergeCell ref="F178:H178"/>
    <mergeCell ref="J178:M178"/>
    <mergeCell ref="F180:I180"/>
    <mergeCell ref="J180:M180"/>
    <mergeCell ref="A181:B181"/>
    <mergeCell ref="F181:I181"/>
    <mergeCell ref="J181:M181"/>
    <mergeCell ref="A176:E176"/>
    <mergeCell ref="F175:H175"/>
    <mergeCell ref="F176:H176"/>
    <mergeCell ref="J176:M176"/>
    <mergeCell ref="A171:E171"/>
    <mergeCell ref="J171:M171"/>
    <mergeCell ref="A172:E172"/>
    <mergeCell ref="J172:M172"/>
    <mergeCell ref="A174:E174"/>
    <mergeCell ref="F174:H174"/>
    <mergeCell ref="J174:M174"/>
    <mergeCell ref="A175:E175"/>
    <mergeCell ref="J175:M175"/>
    <mergeCell ref="F153:I153"/>
    <mergeCell ref="A155:E155"/>
    <mergeCell ref="J155:M155"/>
    <mergeCell ref="A168:E168"/>
    <mergeCell ref="J168:M168"/>
    <mergeCell ref="A169:E169"/>
    <mergeCell ref="J169:M169"/>
    <mergeCell ref="A170:E170"/>
    <mergeCell ref="J170:M170"/>
    <mergeCell ref="A153:E154"/>
    <mergeCell ref="J153:M154"/>
    <mergeCell ref="A164:E164"/>
    <mergeCell ref="J164:M164"/>
    <mergeCell ref="A165:E165"/>
    <mergeCell ref="J165:M165"/>
    <mergeCell ref="A166:E166"/>
    <mergeCell ref="J166:M166"/>
    <mergeCell ref="A167:E167"/>
    <mergeCell ref="J167:M167"/>
    <mergeCell ref="A158:E158"/>
    <mergeCell ref="J158:M158"/>
    <mergeCell ref="A159:E159"/>
    <mergeCell ref="J159:M159"/>
    <mergeCell ref="A160:E160"/>
    <mergeCell ref="A149:B149"/>
    <mergeCell ref="C149:D149"/>
    <mergeCell ref="E149:F149"/>
    <mergeCell ref="G149:I149"/>
    <mergeCell ref="J149:L149"/>
    <mergeCell ref="A150:B150"/>
    <mergeCell ref="C150:D150"/>
    <mergeCell ref="E150:F150"/>
    <mergeCell ref="G150:I150"/>
    <mergeCell ref="J150:L150"/>
    <mergeCell ref="J139:M139"/>
    <mergeCell ref="A141:C141"/>
    <mergeCell ref="D144:G144"/>
    <mergeCell ref="J143:M143"/>
    <mergeCell ref="A142:C142"/>
    <mergeCell ref="D145:G145"/>
    <mergeCell ref="J144:M144"/>
    <mergeCell ref="A143:C143"/>
    <mergeCell ref="D146:G146"/>
    <mergeCell ref="J145:M145"/>
    <mergeCell ref="A144:C144"/>
    <mergeCell ref="J146:M146"/>
    <mergeCell ref="A126:H126"/>
    <mergeCell ref="J126:M126"/>
    <mergeCell ref="A129:B129"/>
    <mergeCell ref="C129:D129"/>
    <mergeCell ref="F129:G129"/>
    <mergeCell ref="A130:B130"/>
    <mergeCell ref="A131:B131"/>
    <mergeCell ref="I131:K131"/>
    <mergeCell ref="L131:M131"/>
    <mergeCell ref="E129:E130"/>
    <mergeCell ref="H129:H130"/>
    <mergeCell ref="I129:K130"/>
    <mergeCell ref="L129:M130"/>
    <mergeCell ref="A119:H119"/>
    <mergeCell ref="J119:M119"/>
    <mergeCell ref="A120:H120"/>
    <mergeCell ref="J120:M120"/>
    <mergeCell ref="A121:H121"/>
    <mergeCell ref="J121:M121"/>
    <mergeCell ref="A124:H124"/>
    <mergeCell ref="J124:M124"/>
    <mergeCell ref="A125:H125"/>
    <mergeCell ref="J125:M125"/>
    <mergeCell ref="F112:I112"/>
    <mergeCell ref="J112:K112"/>
    <mergeCell ref="F113:I113"/>
    <mergeCell ref="J113:K113"/>
    <mergeCell ref="F114:I114"/>
    <mergeCell ref="J114:K114"/>
    <mergeCell ref="F115:I115"/>
    <mergeCell ref="J115:K115"/>
    <mergeCell ref="F116:I116"/>
    <mergeCell ref="J116:K116"/>
    <mergeCell ref="A107:D107"/>
    <mergeCell ref="G107:I107"/>
    <mergeCell ref="J107:M107"/>
    <mergeCell ref="A109:D109"/>
    <mergeCell ref="G109:I109"/>
    <mergeCell ref="J109:M109"/>
    <mergeCell ref="A108:D108"/>
    <mergeCell ref="G108:I108"/>
    <mergeCell ref="J108:M108"/>
    <mergeCell ref="B97:D97"/>
    <mergeCell ref="F97:I97"/>
    <mergeCell ref="J97:M97"/>
    <mergeCell ref="A98:C98"/>
    <mergeCell ref="D98:M98"/>
    <mergeCell ref="A101:D101"/>
    <mergeCell ref="F101:H101"/>
    <mergeCell ref="I101:M101"/>
    <mergeCell ref="A106:D106"/>
    <mergeCell ref="G106:I106"/>
    <mergeCell ref="J106:M106"/>
    <mergeCell ref="E102:E103"/>
    <mergeCell ref="A102:D103"/>
    <mergeCell ref="B94:D94"/>
    <mergeCell ref="F94:I94"/>
    <mergeCell ref="J94:M94"/>
    <mergeCell ref="B95:D95"/>
    <mergeCell ref="F95:I95"/>
    <mergeCell ref="J95:M95"/>
    <mergeCell ref="B96:D96"/>
    <mergeCell ref="F96:I96"/>
    <mergeCell ref="J96:M96"/>
    <mergeCell ref="B91:D91"/>
    <mergeCell ref="F91:I91"/>
    <mergeCell ref="J91:M91"/>
    <mergeCell ref="B92:D92"/>
    <mergeCell ref="F92:I92"/>
    <mergeCell ref="J92:M92"/>
    <mergeCell ref="B93:D93"/>
    <mergeCell ref="F93:I93"/>
    <mergeCell ref="J93:M93"/>
    <mergeCell ref="B88:D88"/>
    <mergeCell ref="F88:I88"/>
    <mergeCell ref="J88:M88"/>
    <mergeCell ref="B89:D89"/>
    <mergeCell ref="F89:I89"/>
    <mergeCell ref="J89:M89"/>
    <mergeCell ref="B90:D90"/>
    <mergeCell ref="F90:I90"/>
    <mergeCell ref="J90:M90"/>
    <mergeCell ref="B85:D85"/>
    <mergeCell ref="F85:I85"/>
    <mergeCell ref="J85:M85"/>
    <mergeCell ref="B86:D86"/>
    <mergeCell ref="F86:I86"/>
    <mergeCell ref="J86:M86"/>
    <mergeCell ref="B87:D87"/>
    <mergeCell ref="F87:I87"/>
    <mergeCell ref="J87:M87"/>
    <mergeCell ref="A78:G78"/>
    <mergeCell ref="J78:M78"/>
    <mergeCell ref="A79:G79"/>
    <mergeCell ref="J79:M79"/>
    <mergeCell ref="A80:G80"/>
    <mergeCell ref="J80:M80"/>
    <mergeCell ref="A81:G81"/>
    <mergeCell ref="J81:M81"/>
    <mergeCell ref="A82:G82"/>
    <mergeCell ref="J82:M82"/>
    <mergeCell ref="A71:G71"/>
    <mergeCell ref="J71:M71"/>
    <mergeCell ref="A72:G72"/>
    <mergeCell ref="J72:M72"/>
    <mergeCell ref="A73:G73"/>
    <mergeCell ref="J73:M73"/>
    <mergeCell ref="A74:G74"/>
    <mergeCell ref="J74:M74"/>
    <mergeCell ref="A77:G77"/>
    <mergeCell ref="J77:M77"/>
    <mergeCell ref="A64:H64"/>
    <mergeCell ref="J64:M64"/>
    <mergeCell ref="A65:H65"/>
    <mergeCell ref="J65:M65"/>
    <mergeCell ref="A68:G68"/>
    <mergeCell ref="J68:M68"/>
    <mergeCell ref="A69:G69"/>
    <mergeCell ref="J69:M69"/>
    <mergeCell ref="A70:G70"/>
    <mergeCell ref="J70:M70"/>
    <mergeCell ref="A59:B59"/>
    <mergeCell ref="D59:F59"/>
    <mergeCell ref="G59:K59"/>
    <mergeCell ref="L59:M59"/>
    <mergeCell ref="A60:B60"/>
    <mergeCell ref="D60:F60"/>
    <mergeCell ref="G60:K60"/>
    <mergeCell ref="L60:M60"/>
    <mergeCell ref="A63:H63"/>
    <mergeCell ref="J63:M63"/>
    <mergeCell ref="A56:B56"/>
    <mergeCell ref="D56:F56"/>
    <mergeCell ref="G56:K56"/>
    <mergeCell ref="L56:M56"/>
    <mergeCell ref="A57:B57"/>
    <mergeCell ref="D57:F57"/>
    <mergeCell ref="G57:K57"/>
    <mergeCell ref="L57:M57"/>
    <mergeCell ref="A58:B58"/>
    <mergeCell ref="D58:F58"/>
    <mergeCell ref="G58:K58"/>
    <mergeCell ref="L58:M58"/>
    <mergeCell ref="A45:H45"/>
    <mergeCell ref="I45:J45"/>
    <mergeCell ref="K45:M45"/>
    <mergeCell ref="E48:G48"/>
    <mergeCell ref="H48:L48"/>
    <mergeCell ref="A55:B55"/>
    <mergeCell ref="D55:F55"/>
    <mergeCell ref="G55:K55"/>
    <mergeCell ref="L55:M55"/>
    <mergeCell ref="B32:M32"/>
    <mergeCell ref="A35:L35"/>
    <mergeCell ref="A36:L36"/>
    <mergeCell ref="A37:L37"/>
    <mergeCell ref="A40:L40"/>
    <mergeCell ref="A41:L41"/>
    <mergeCell ref="A44:H44"/>
    <mergeCell ref="I44:J44"/>
    <mergeCell ref="K44:M44"/>
    <mergeCell ref="B22:M22"/>
    <mergeCell ref="B23:M23"/>
    <mergeCell ref="A24:M24"/>
    <mergeCell ref="B25:M25"/>
    <mergeCell ref="B26:M26"/>
    <mergeCell ref="B27:M27"/>
    <mergeCell ref="A29:M29"/>
    <mergeCell ref="A30:M30"/>
    <mergeCell ref="B31:M31"/>
    <mergeCell ref="L132:M132"/>
    <mergeCell ref="L133:M133"/>
    <mergeCell ref="L134:M134"/>
    <mergeCell ref="L135:M135"/>
    <mergeCell ref="A1:M1"/>
    <mergeCell ref="A2:M2"/>
    <mergeCell ref="A4:M4"/>
    <mergeCell ref="B5:M5"/>
    <mergeCell ref="B6:M6"/>
    <mergeCell ref="B7:M7"/>
    <mergeCell ref="B8:M8"/>
    <mergeCell ref="B9:M9"/>
    <mergeCell ref="B10:M10"/>
    <mergeCell ref="B11:M11"/>
    <mergeCell ref="B12:M12"/>
    <mergeCell ref="B13:M13"/>
    <mergeCell ref="B14:M14"/>
    <mergeCell ref="B15:M15"/>
    <mergeCell ref="B16:M16"/>
    <mergeCell ref="A17:M17"/>
    <mergeCell ref="B18:M18"/>
    <mergeCell ref="B19:M19"/>
    <mergeCell ref="A20:M20"/>
    <mergeCell ref="B21:M21"/>
    <mergeCell ref="A132:B132"/>
    <mergeCell ref="A133:B133"/>
    <mergeCell ref="A134:B134"/>
    <mergeCell ref="A135:B135"/>
    <mergeCell ref="A136:B136"/>
    <mergeCell ref="I132:K132"/>
    <mergeCell ref="I133:K133"/>
    <mergeCell ref="I134:K134"/>
    <mergeCell ref="I135:K135"/>
    <mergeCell ref="I136:K136"/>
    <mergeCell ref="L136:M136"/>
    <mergeCell ref="J160:M160"/>
    <mergeCell ref="A161:E161"/>
    <mergeCell ref="J161:M161"/>
    <mergeCell ref="A162:E162"/>
    <mergeCell ref="J162:M162"/>
    <mergeCell ref="A163:E163"/>
    <mergeCell ref="J163:M163"/>
    <mergeCell ref="J140:M140"/>
    <mergeCell ref="J141:M141"/>
    <mergeCell ref="J142:M142"/>
    <mergeCell ref="D140:G140"/>
    <mergeCell ref="D141:G141"/>
    <mergeCell ref="D142:G142"/>
    <mergeCell ref="D143:G143"/>
    <mergeCell ref="A140:C140"/>
    <mergeCell ref="A145:C145"/>
    <mergeCell ref="A146:C146"/>
    <mergeCell ref="A156:E156"/>
    <mergeCell ref="J156:M156"/>
    <mergeCell ref="A157:E157"/>
    <mergeCell ref="J157:M157"/>
    <mergeCell ref="A139:C139"/>
    <mergeCell ref="D139:G139"/>
  </mergeCells>
  <conditionalFormatting sqref="H71:H73">
    <cfRule type="uniqueValues" dxfId="1" priority="2"/>
  </conditionalFormatting>
  <conditionalFormatting sqref="H78:H82">
    <cfRule type="uniqueValues" dxfId="0" priority="1"/>
  </conditionalFormatting>
  <hyperlinks>
    <hyperlink ref="B14" r:id="rId1" xr:uid="{00000000-0004-0000-0000-000000000000}"/>
    <hyperlink ref="B16" r:id="rId2" xr:uid="{00000000-0004-0000-0000-000001000000}"/>
    <hyperlink ref="J140" r:id="rId3" display="https://www.armada.mil.ec/rendicion" xr:uid="{00000000-0004-0000-0000-00001D000000}"/>
    <hyperlink ref="J141" r:id="rId4" display="https://www.armada.mil.ec/rendicion" xr:uid="{00000000-0004-0000-0000-000024000000}"/>
    <hyperlink ref="J142" r:id="rId5" display="https://www.armada.mil.ec/rendicion" xr:uid="{00000000-0004-0000-0000-000025000000}"/>
    <hyperlink ref="J143" r:id="rId6" display="https://www.armada.mil.ec/rendicion" xr:uid="{00000000-0004-0000-0000-000026000000}"/>
    <hyperlink ref="J144" r:id="rId7" display="https://www.armada.mil.ec/rendicion" xr:uid="{00000000-0004-0000-0000-000027000000}"/>
    <hyperlink ref="J145" r:id="rId8" display="https://www.armada.mil.ec/rendicion" xr:uid="{00000000-0004-0000-0000-000028000000}"/>
    <hyperlink ref="J146" r:id="rId9" display="https://www.armada.mil.ec/rendicion" xr:uid="{00000000-0004-0000-0000-000029000000}"/>
    <hyperlink ref="J155" r:id="rId10" xr:uid="{00000000-0004-0000-0000-000023000000}"/>
    <hyperlink ref="J171" r:id="rId11" xr:uid="{00000000-0004-0000-0000-00001C000000}"/>
    <hyperlink ref="J170" r:id="rId12" xr:uid="{00000000-0004-0000-0000-00001B000000}"/>
    <hyperlink ref="J169" r:id="rId13" xr:uid="{00000000-0004-0000-0000-00001A000000}"/>
    <hyperlink ref="J168" r:id="rId14" xr:uid="{00000000-0004-0000-0000-000019000000}"/>
    <hyperlink ref="J167" r:id="rId15" xr:uid="{00000000-0004-0000-0000-000018000000}"/>
    <hyperlink ref="J166" r:id="rId16" xr:uid="{00000000-0004-0000-0000-000017000000}"/>
    <hyperlink ref="J165" r:id="rId17" xr:uid="{00000000-0004-0000-0000-000016000000}"/>
    <hyperlink ref="J164" r:id="rId18" xr:uid="{00000000-0004-0000-0000-000015000000}"/>
    <hyperlink ref="J163" r:id="rId19" xr:uid="{00000000-0004-0000-0000-000014000000}"/>
    <hyperlink ref="J162" r:id="rId20" xr:uid="{00000000-0004-0000-0000-000013000000}"/>
    <hyperlink ref="J161" r:id="rId21" xr:uid="{00000000-0004-0000-0000-000012000000}"/>
    <hyperlink ref="J160" r:id="rId22" xr:uid="{00000000-0004-0000-0000-000011000000}"/>
    <hyperlink ref="J159" r:id="rId23" xr:uid="{00000000-0004-0000-0000-000010000000}"/>
    <hyperlink ref="J158" r:id="rId24" xr:uid="{00000000-0004-0000-0000-00000F000000}"/>
    <hyperlink ref="J157" r:id="rId25" xr:uid="{00000000-0004-0000-0000-00000E000000}"/>
    <hyperlink ref="J156" r:id="rId26" xr:uid="{00000000-0004-0000-0000-00000D000000}"/>
    <hyperlink ref="J86" r:id="rId27" xr:uid="{F3E4E526-5855-42E6-851E-0AC2EB8F4A8F}"/>
    <hyperlink ref="J87" r:id="rId28" xr:uid="{19E9DB74-3575-4122-B3C3-1059A4B0BB62}"/>
    <hyperlink ref="J88" r:id="rId29" xr:uid="{40367629-4B08-4E62-9104-AA8D3D573D1D}"/>
    <hyperlink ref="J89" r:id="rId30" xr:uid="{A399D7A1-1562-414B-8709-BBC51FC4258E}"/>
    <hyperlink ref="J90" r:id="rId31" xr:uid="{EA262BDC-21B0-404C-BBDF-9B43ADC2F479}"/>
    <hyperlink ref="J91" r:id="rId32" xr:uid="{E0FFE7D7-A32E-4FEE-9280-389D8D71B338}"/>
    <hyperlink ref="J97" r:id="rId33" display="https://www.armada.mil.ec/rendicion" xr:uid="{706C8204-2E47-4376-9156-74045266C6D4}"/>
    <hyperlink ref="J92" r:id="rId34" display="https://www.armada.mil.ec/rendicion" xr:uid="{60E611DE-D485-45AD-9C9B-710A77E77A5A}"/>
    <hyperlink ref="J93" r:id="rId35" xr:uid="{F9D65D1B-6DC6-4502-BA36-AC3044BD41C3}"/>
    <hyperlink ref="J94" r:id="rId36" xr:uid="{0A13FCDB-74BB-4A75-B25B-FBC13C3B938F}"/>
    <hyperlink ref="J95" r:id="rId37" xr:uid="{56514A3B-21EB-48ED-97BC-2145F26BC0B0}"/>
    <hyperlink ref="J96" r:id="rId38" xr:uid="{20DD6CA7-9020-41A1-B1E3-22EFF3C381BD}"/>
    <hyperlink ref="J107" r:id="rId39" xr:uid="{CDE9D4B2-D8A6-43A0-8A1C-E0ABC541DDE4}"/>
    <hyperlink ref="J108" r:id="rId40" xr:uid="{F1221496-9887-43AC-8A25-D643E72F699F}"/>
    <hyperlink ref="F116" r:id="rId41" xr:uid="{C1551039-697F-4119-B7F0-82F6E232B3EF}"/>
    <hyperlink ref="J121" r:id="rId42" xr:uid="{8E257E9E-B81F-42D5-B1E5-3B63764D0509}"/>
    <hyperlink ref="J125" r:id="rId43" xr:uid="{BBEF066C-4A55-428D-92C6-A58C48AC8786}"/>
    <hyperlink ref="J126" r:id="rId44" xr:uid="{743D2C7B-B71B-4D0A-B540-18D614F70214}"/>
  </hyperlinks>
  <pageMargins left="0.23622047244094499" right="0.23622047244094499" top="0.74803149606299202" bottom="0.74803149606299202" header="0.31496062992126" footer="0.31496062992126"/>
  <pageSetup paperSize="9" scale="91" orientation="landscape"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Carolina Ronquillo Hinojosa</cp:lastModifiedBy>
  <dcterms:created xsi:type="dcterms:W3CDTF">2022-09-26T19:43:00Z</dcterms:created>
  <dcterms:modified xsi:type="dcterms:W3CDTF">2024-05-02T20:52:09Z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F7DCC1EA2E72429B98B0967E43281684</vt:lpwstr>
  </property>
  <property fmtid="{D5CDD505-2E9C-101B-9397-08002B2CF9AE}" pid="3" name="KSOProductBuildVer">
    <vt:lpwstr>1033-11.2.0.11486</vt:lpwstr>
  </property>
</Properties>
</file>